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192A6F8F-E386-47FE-9E72-AC5A9DB98C6B}" xr6:coauthVersionLast="47" xr6:coauthVersionMax="47" xr10:uidLastSave="{00000000-0000-0000-0000-000000000000}"/>
  <bookViews>
    <workbookView xWindow="-120" yWindow="-120" windowWidth="29040" windowHeight="15840" xr2:uid="{853E6E30-5030-445E-AF83-2A69D5721916}"/>
  </bookViews>
  <sheets>
    <sheet name="11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96" i="1"/>
  <c r="E93" i="1"/>
  <c r="E88" i="1"/>
  <c r="E86" i="1"/>
  <c r="E83" i="1"/>
  <c r="E79" i="1"/>
  <c r="E73" i="1"/>
  <c r="E67" i="1"/>
  <c r="E64" i="1"/>
  <c r="E58" i="1"/>
  <c r="E53" i="1"/>
  <c r="E49" i="1"/>
  <c r="E44" i="1"/>
  <c r="E40" i="1"/>
  <c r="E36" i="1"/>
  <c r="E27" i="1"/>
  <c r="E17" i="1"/>
  <c r="E14" i="1"/>
  <c r="E12" i="1"/>
  <c r="E99" i="1" l="1"/>
</calcChain>
</file>

<file path=xl/sharedStrings.xml><?xml version="1.0" encoding="utf-8"?>
<sst xmlns="http://schemas.openxmlformats.org/spreadsheetml/2006/main" count="238" uniqueCount="140">
  <si>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</si>
  <si>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</si>
  <si>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</si>
  <si>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</si>
  <si>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</si>
  <si>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</si>
  <si>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</si>
  <si>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</si>
  <si>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</si>
  <si>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</si>
  <si>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</si>
  <si>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</si>
  <si>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</si>
  <si>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</si>
  <si>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3212   PRIJEVOZ ZA 10/2024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</si>
  <si>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</si>
  <si>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</si>
  <si>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</si>
  <si>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</si>
  <si>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</si>
  <si>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</si>
  <si>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DUBROVNIK SUN</t>
  </si>
  <si>
    <t>DUBROVNIK</t>
  </si>
  <si>
    <t>3213 STRUČNO USAVRŠAVANJE</t>
  </si>
  <si>
    <t>TERME TUHELJ</t>
  </si>
  <si>
    <t>TUHELJ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</si>
  <si>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</si>
  <si>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</si>
  <si>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</si>
  <si>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</si>
  <si>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</si>
  <si>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ZAGREB</t>
  </si>
  <si>
    <t>NARODNE NOVINE</t>
  </si>
  <si>
    <t>KREATIVA</t>
  </si>
  <si>
    <t>ALFA</t>
  </si>
  <si>
    <t>GRADSKE LJEKARNE</t>
  </si>
  <si>
    <t>SISAK</t>
  </si>
  <si>
    <t>D.D. LAB</t>
  </si>
  <si>
    <t>VELIKA GORICA</t>
  </si>
  <si>
    <t>UKUPNO 3221</t>
  </si>
  <si>
    <t>STUDENAC</t>
  </si>
  <si>
    <t>OMIŠ</t>
  </si>
  <si>
    <t>3222 MATERIJAL I SIROVINE</t>
  </si>
  <si>
    <t>PROMES CVANCIGER</t>
  </si>
  <si>
    <t>NEWMIP</t>
  </si>
  <si>
    <t>LEDO PLUS</t>
  </si>
  <si>
    <t>DUKAT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</si>
  <si>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</si>
  <si>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</si>
  <si>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</si>
  <si>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</si>
  <si>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</si>
  <si>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</si>
  <si>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</si>
  <si>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</si>
  <si>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</si>
  <si>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</si>
  <si>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</si>
  <si>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</si>
  <si>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3224 MATERIJAL I DIJELOVI ZA TEKUĆE I INVESTICIJSKO ODRŽAVANJE</t>
  </si>
  <si>
    <t>BAUHAUS</t>
  </si>
  <si>
    <t>SMIT COMMERCE</t>
  </si>
  <si>
    <t>UKUPNO 3224</t>
  </si>
  <si>
    <t>3225 SITNI INVENTAR I AUTO GUME</t>
  </si>
  <si>
    <t>DECATHLON</t>
  </si>
  <si>
    <t>PRINT CENTAR VG</t>
  </si>
  <si>
    <t>EASY CLICK ON</t>
  </si>
  <si>
    <t>UKUPNO 3225</t>
  </si>
  <si>
    <t>A1 HRVATSKA</t>
  </si>
  <si>
    <t>3231 USLUGE TELEFONA, POŠTE  I PRIJEVOZA</t>
  </si>
  <si>
    <t>HP-HRVATSKA POŠTA</t>
  </si>
  <si>
    <t>BUREŠ NIKOLA</t>
  </si>
  <si>
    <t>UKUPNO 3231</t>
  </si>
  <si>
    <t>GME KOMUNIKACIJE</t>
  </si>
  <si>
    <t>MOŠĆENICA</t>
  </si>
  <si>
    <t>3232 USLUGE TEKUĆEG I INVESTICIJSKOG ODRŽAVANJA</t>
  </si>
  <si>
    <t>PROFI LABORIS</t>
  </si>
  <si>
    <t>TEHNOSERVIS</t>
  </si>
  <si>
    <t>DV INTERIJERI</t>
  </si>
  <si>
    <t>UKUPNO 3232</t>
  </si>
  <si>
    <t>3234 KOMUNALNE USLUGE</t>
  </si>
  <si>
    <t>GOSPODARENJE OTPADOM</t>
  </si>
  <si>
    <t xml:space="preserve">ELDIM </t>
  </si>
  <si>
    <t>D. VUKOJEVAC</t>
  </si>
  <si>
    <t>ZAVOD ZA JAVNO ZDRAVSTVO SMŽ</t>
  </si>
  <si>
    <t>OPĆINA LEKENIK</t>
  </si>
  <si>
    <t>LEKENIK</t>
  </si>
  <si>
    <t>UKUPNO 3234</t>
  </si>
  <si>
    <t>3236 ZDRAVSTVENE I VETERINARSKE USLUGE</t>
  </si>
  <si>
    <t>SPECIJALISTIČKA ORDINACIJA MEDICINE RADA</t>
  </si>
  <si>
    <t>UKUPNO 3236</t>
  </si>
  <si>
    <t>CREATIVE SOLUTIONS</t>
  </si>
  <si>
    <t>3238 RAČUNALNE USLUGE</t>
  </si>
  <si>
    <t>TOOLS4SCHOOLS</t>
  </si>
  <si>
    <t>FOKUS INFOPROJEKT</t>
  </si>
  <si>
    <t>FLOA d.o.o.</t>
  </si>
  <si>
    <t>UKUPNO 3238</t>
  </si>
  <si>
    <t>EUROHERC OSIGURANJE</t>
  </si>
  <si>
    <t>3292 PREMIJE OSIGURANJA</t>
  </si>
  <si>
    <t>UKUPNO 3292</t>
  </si>
  <si>
    <t>LAG Zrinska gora</t>
  </si>
  <si>
    <t>3294 ČLANARINE</t>
  </si>
  <si>
    <t>HSUZ</t>
  </si>
  <si>
    <t>HZOŠ</t>
  </si>
  <si>
    <t>UKUPNO 3294</t>
  </si>
  <si>
    <t>3295 PRISTOJBE I NAKNADE</t>
  </si>
  <si>
    <t>HRVATSKA RADIOTELEVIZIJA</t>
  </si>
  <si>
    <t>UKUPNO 3295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</si>
  <si>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</si>
  <si>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</si>
  <si>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</si>
  <si>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</si>
  <si>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</si>
  <si>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</si>
  <si>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</si>
  <si>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KF-INTERAKTIV d.o.o.</t>
  </si>
  <si>
    <t>4221 UREDSKA OPREMA I NAMJEŠTAJ</t>
  </si>
  <si>
    <t>RONIS d.o.o.</t>
  </si>
  <si>
    <t>ČAKOVEC</t>
  </si>
  <si>
    <t>UKUPNO 4221</t>
  </si>
  <si>
    <t>4241 KNJIGE</t>
  </si>
  <si>
    <t>ŠKOLSKA KNJIGA</t>
  </si>
  <si>
    <t>UKUPNO 4241</t>
  </si>
  <si>
    <t>ARHITEKTURA CONCEPTUS</t>
  </si>
  <si>
    <t>45111 DODATNA ULAGANJA</t>
  </si>
  <si>
    <t>UKUPNO 4511</t>
  </si>
  <si>
    <t>SVEUKUPNO</t>
  </si>
  <si>
    <t>Studeni 2024.</t>
  </si>
  <si>
    <t>3111 BRUTO PLAĆE ZA REDOVAN RAD ZA  11/2024</t>
  </si>
  <si>
    <t>3295 NOVČANA NAKNADA POSLODAVCA ZBOG NEZAPOŠLJAVANJA OSOBA S INVALIDITETOM 11/2024</t>
  </si>
  <si>
    <t>VODE BANOVINE</t>
  </si>
  <si>
    <t>ODVJETNIK MATIJA ŠKRINJARIĆ</t>
  </si>
  <si>
    <t>KOVAČIĆ KONZALTING</t>
  </si>
  <si>
    <t>TROGIR</t>
  </si>
  <si>
    <t>LOGOBOX</t>
  </si>
  <si>
    <t>GASTRO TEHNO</t>
  </si>
  <si>
    <t>DONJA LOMNICA</t>
  </si>
  <si>
    <t>SPORT INTELLIGENCE</t>
  </si>
  <si>
    <t>LUČKO</t>
  </si>
  <si>
    <t>O.M.SUPPORT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</si>
</sst>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sz val="20"/>
      <color theme="2" tint="-0.749961851863155"/>
      <name val="Aptos Narrow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6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6F2E9F44-2E8F-4AF4-AF10-9F6CBE9511F7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B6FBF-9EE9-46D9-B915-D03CE76BC82E}" name="FakturaProjekta23" displayName="FakturaProjekta23" ref="A6:E99" headerRowDxfId="26" dataDxfId="25" totalsRowDxfId="24" headerRowCellStyle="Naslov 3">
  <autoFilter ref="A6:E99" xr:uid="{3A0172C9-A9F8-4013-88ED-CBFC6D444259}"/>
  <tableColumns count="5">
    <tableColumn id="7" xr3:uid="{AF4B3648-C88F-4F54-AF4C-16B45E2B7A67}" name="Naziv primatelja" dataDxfId="23" totalsRowDxfId="22"/>
    <tableColumn id="8" xr3:uid="{99B928E0-4FC4-4247-B95A-F6F5223DFD82}" name="OIB primatelja" dataDxfId="21" totalsRowDxfId="20" dataCellStyle="Normalno"/>
    <tableColumn id="10" xr3:uid="{9B1E5EC5-0C89-4388-B290-48341BA6F747}" name="Sjedište primatelja" dataDxfId="19" totalsRowDxfId="18" dataCellStyle="Normalno"/>
    <tableColumn id="3" xr3:uid="{30EA7776-0654-4346-8D99-8F4F077FA8FB}" name="Vrsta rashoda i izdatka" dataDxfId="17" totalsRowDxfId="16"/>
    <tableColumn id="11" xr3:uid="{2453D5E3-5F3D-4981-9D47-2290D9C42811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1AC6-8CCF-43F5-B006-30AAC9B695AD}">
  <sheetPr>
    <pageSetUpPr fitToPage="1"/>
  </sheetPr>
  <dimension ref="A1:E99"/>
  <sheetViews>
    <sheetView tabSelected="1" workbookViewId="0">
      <selection activeCell="E72" sqref="E72"/>
    </sheetView>
  </sheetViews>
  <sheetFormatPr defaultRowHeight="15" x14ac:dyDescent="0.25"/>
  <cols>
    <col min="1" max="1" width="49.85546875" style="28" customWidth="1"/>
    <col min="2" max="2" width="33" style="28" customWidth="1"/>
    <col min="3" max="3" width="30.42578125" style="28" customWidth="1"/>
    <col min="4" max="4" width="89.42578125" style="28" customWidth="1"/>
    <col min="5" max="5" width="41.140625" style="28" customWidth="1"/>
  </cols>
  <sheetData>
    <row r="1" spans="1:5" ht="24.75" thickBot="1" x14ac:dyDescent="0.3">
      <c r="A1" s="30" t="s">
        <v>0</v>
      </c>
      <c r="B1" s="30"/>
      <c r="C1" s="30"/>
      <c r="D1" s="30"/>
      <c r="E1" s="30"/>
    </row>
    <row r="2" spans="1:5" ht="27" thickTop="1" x14ac:dyDescent="0.25">
      <c r="A2" s="31" t="s">
        <v>1</v>
      </c>
      <c r="B2" s="31"/>
      <c r="C2" s="1" t="s">
        <v>2</v>
      </c>
      <c r="D2" s="32" t="s">
        <v>3</v>
      </c>
      <c r="E2" s="32"/>
    </row>
    <row r="3" spans="1:5" ht="26.25" x14ac:dyDescent="0.25">
      <c r="A3" s="33" t="s">
        <v>4</v>
      </c>
      <c r="B3" s="33"/>
      <c r="C3" s="2" t="s">
        <v>5</v>
      </c>
      <c r="D3" s="34" t="s">
        <v>6</v>
      </c>
      <c r="E3" s="34"/>
    </row>
    <row r="4" spans="1:5" ht="26.25" x14ac:dyDescent="0.25">
      <c r="A4" s="3" t="s">
        <v>127</v>
      </c>
      <c r="B4" s="4"/>
      <c r="C4" s="4"/>
      <c r="D4" s="4"/>
      <c r="E4" s="4"/>
    </row>
    <row r="5" spans="1:5" ht="26.25" x14ac:dyDescent="0.25">
      <c r="A5" s="29" t="s">
        <v>7</v>
      </c>
      <c r="B5" s="29"/>
      <c r="C5" s="29"/>
      <c r="D5" s="29"/>
      <c r="E5" s="29"/>
    </row>
    <row r="6" spans="1:5" ht="26.25" x14ac:dyDescent="0.25">
      <c r="A6" s="5" t="s">
        <v>8</v>
      </c>
      <c r="B6" s="5" t="s">
        <v>9</v>
      </c>
      <c r="C6" s="5" t="s">
        <v>10</v>
      </c>
      <c r="D6" s="5" t="s">
        <v>11</v>
      </c>
      <c r="E6" s="6" t="s">
        <v>12</v>
      </c>
    </row>
    <row r="7" spans="1:5" ht="26.25" x14ac:dyDescent="0.25">
      <c r="A7" s="7" t="s">
        <v>13</v>
      </c>
      <c r="B7" s="7"/>
      <c r="C7" s="8"/>
      <c r="D7" s="9" t="s">
        <v>128</v>
      </c>
      <c r="E7" s="10">
        <v>104380.56</v>
      </c>
    </row>
    <row r="8" spans="1:5" ht="26.25" x14ac:dyDescent="0.25">
      <c r="A8" s="7" t="s">
        <v>13</v>
      </c>
      <c r="B8" s="7"/>
      <c r="C8" s="8"/>
      <c r="D8" s="9" t="s">
        <v>14</v>
      </c>
      <c r="E8" s="10">
        <v>7642.31</v>
      </c>
    </row>
    <row r="9" spans="1:5" ht="26.25" x14ac:dyDescent="0.25">
      <c r="A9" s="7" t="s">
        <v>13</v>
      </c>
      <c r="B9" s="7"/>
      <c r="C9" s="8"/>
      <c r="D9" s="9" t="s">
        <v>15</v>
      </c>
      <c r="E9" s="10">
        <v>17222.8</v>
      </c>
    </row>
    <row r="10" spans="1:5" ht="52.5" x14ac:dyDescent="0.25">
      <c r="A10" s="7" t="s">
        <v>16</v>
      </c>
      <c r="B10" s="7">
        <v>18683136487</v>
      </c>
      <c r="C10" s="8"/>
      <c r="D10" s="9" t="s">
        <v>129</v>
      </c>
      <c r="E10" s="11">
        <v>0</v>
      </c>
    </row>
    <row r="11" spans="1:5" ht="26.25" x14ac:dyDescent="0.25">
      <c r="A11" s="7" t="s">
        <v>13</v>
      </c>
      <c r="B11" s="7"/>
      <c r="C11" s="8"/>
      <c r="D11" s="9" t="s">
        <v>17</v>
      </c>
      <c r="E11" s="10">
        <v>0</v>
      </c>
    </row>
    <row r="12" spans="1:5" ht="26.25" x14ac:dyDescent="0.25">
      <c r="A12" s="12" t="s">
        <v>18</v>
      </c>
      <c r="B12" s="12"/>
      <c r="C12" s="13"/>
      <c r="D12" s="14"/>
      <c r="E12" s="15">
        <f>SUM(E7,E8,E9,E10,E11)</f>
        <v>129245.67</v>
      </c>
    </row>
    <row r="13" spans="1:5" ht="26.25" x14ac:dyDescent="0.25">
      <c r="A13" s="7" t="s">
        <v>13</v>
      </c>
      <c r="B13" s="7"/>
      <c r="C13" s="8"/>
      <c r="D13" s="9" t="s">
        <v>19</v>
      </c>
      <c r="E13" s="10">
        <v>0</v>
      </c>
    </row>
    <row r="14" spans="1:5" ht="26.25" x14ac:dyDescent="0.25">
      <c r="A14" s="12" t="s">
        <v>20</v>
      </c>
      <c r="B14" s="12"/>
      <c r="C14" s="13"/>
      <c r="D14" s="14"/>
      <c r="E14" s="15">
        <f>SUM(E13)</f>
        <v>0</v>
      </c>
    </row>
    <row r="15" spans="1:5" ht="26.25" x14ac:dyDescent="0.25">
      <c r="A15" s="7" t="s">
        <v>21</v>
      </c>
      <c r="B15" s="7">
        <v>60174672203</v>
      </c>
      <c r="C15" s="8" t="s">
        <v>22</v>
      </c>
      <c r="D15" s="9" t="s">
        <v>23</v>
      </c>
      <c r="E15" s="10">
        <v>0</v>
      </c>
    </row>
    <row r="16" spans="1:5" ht="26.25" x14ac:dyDescent="0.25">
      <c r="A16" s="7" t="s">
        <v>24</v>
      </c>
      <c r="B16" s="16">
        <v>56566580479</v>
      </c>
      <c r="C16" s="8" t="s">
        <v>25</v>
      </c>
      <c r="D16" s="9" t="s">
        <v>23</v>
      </c>
      <c r="E16" s="10">
        <v>0</v>
      </c>
    </row>
    <row r="17" spans="1:5" ht="26.25" x14ac:dyDescent="0.25">
      <c r="A17" s="12" t="s">
        <v>26</v>
      </c>
      <c r="B17" s="17"/>
      <c r="C17" s="13"/>
      <c r="D17" s="14"/>
      <c r="E17" s="15">
        <f>SUM(E15,E16)</f>
        <v>0</v>
      </c>
    </row>
    <row r="18" spans="1:5" ht="52.5" x14ac:dyDescent="0.25">
      <c r="A18" s="7" t="s">
        <v>27</v>
      </c>
      <c r="B18" s="7">
        <v>35956517501</v>
      </c>
      <c r="C18" s="8" t="s">
        <v>28</v>
      </c>
      <c r="D18" s="9" t="s">
        <v>29</v>
      </c>
      <c r="E18" s="10">
        <v>87.5</v>
      </c>
    </row>
    <row r="19" spans="1:5" ht="52.5" x14ac:dyDescent="0.25">
      <c r="A19" s="7" t="s">
        <v>30</v>
      </c>
      <c r="B19" s="7">
        <v>72612732139</v>
      </c>
      <c r="C19" s="8" t="s">
        <v>31</v>
      </c>
      <c r="D19" s="9" t="s">
        <v>29</v>
      </c>
      <c r="E19" s="10">
        <v>322.83</v>
      </c>
    </row>
    <row r="20" spans="1:5" ht="52.5" x14ac:dyDescent="0.25">
      <c r="A20" s="7" t="s">
        <v>32</v>
      </c>
      <c r="B20" s="7">
        <v>64546066176</v>
      </c>
      <c r="C20" s="8" t="s">
        <v>31</v>
      </c>
      <c r="D20" s="9" t="s">
        <v>29</v>
      </c>
      <c r="E20" s="10">
        <v>950</v>
      </c>
    </row>
    <row r="21" spans="1:5" ht="52.5" x14ac:dyDescent="0.25">
      <c r="A21" s="7" t="s">
        <v>33</v>
      </c>
      <c r="B21" s="7">
        <v>37351859504</v>
      </c>
      <c r="C21" s="8" t="s">
        <v>31</v>
      </c>
      <c r="D21" s="9" t="s">
        <v>29</v>
      </c>
      <c r="E21" s="10">
        <v>0</v>
      </c>
    </row>
    <row r="22" spans="1:5" ht="52.5" x14ac:dyDescent="0.25">
      <c r="A22" s="7" t="s">
        <v>132</v>
      </c>
      <c r="B22" s="7">
        <v>79608058419</v>
      </c>
      <c r="C22" s="8" t="s">
        <v>133</v>
      </c>
      <c r="D22" s="9" t="s">
        <v>29</v>
      </c>
      <c r="E22" s="10">
        <v>30</v>
      </c>
    </row>
    <row r="23" spans="1:5" ht="52.5" x14ac:dyDescent="0.25">
      <c r="A23" s="7" t="s">
        <v>34</v>
      </c>
      <c r="B23" s="7"/>
      <c r="C23" s="8" t="s">
        <v>31</v>
      </c>
      <c r="D23" s="9" t="s">
        <v>29</v>
      </c>
      <c r="E23" s="10">
        <v>0</v>
      </c>
    </row>
    <row r="24" spans="1:5" ht="52.5" x14ac:dyDescent="0.25">
      <c r="A24" s="18" t="s">
        <v>35</v>
      </c>
      <c r="B24" s="7"/>
      <c r="C24" s="8" t="s">
        <v>36</v>
      </c>
      <c r="D24" s="9" t="s">
        <v>29</v>
      </c>
      <c r="E24" s="10">
        <v>0</v>
      </c>
    </row>
    <row r="25" spans="1:5" ht="52.5" x14ac:dyDescent="0.25">
      <c r="A25" s="7" t="s">
        <v>37</v>
      </c>
      <c r="B25" s="7">
        <v>43797896040</v>
      </c>
      <c r="C25" s="8" t="s">
        <v>38</v>
      </c>
      <c r="D25" s="9" t="s">
        <v>29</v>
      </c>
      <c r="E25" s="10">
        <v>1243.46</v>
      </c>
    </row>
    <row r="26" spans="1:5" ht="52.5" x14ac:dyDescent="0.25">
      <c r="A26" s="7" t="s">
        <v>134</v>
      </c>
      <c r="B26" s="7">
        <v>8317306471</v>
      </c>
      <c r="C26" s="8" t="s">
        <v>31</v>
      </c>
      <c r="D26" s="9" t="s">
        <v>29</v>
      </c>
      <c r="E26" s="10">
        <v>24.6</v>
      </c>
    </row>
    <row r="27" spans="1:5" ht="26.25" x14ac:dyDescent="0.25">
      <c r="A27" s="12" t="s">
        <v>39</v>
      </c>
      <c r="B27" s="12"/>
      <c r="C27" s="13"/>
      <c r="D27" s="14"/>
      <c r="E27" s="15">
        <f>SUM(E18,E19,E20,E21,E22,E23,E24,E25,E26)</f>
        <v>2658.39</v>
      </c>
    </row>
    <row r="28" spans="1:5" ht="26.25" x14ac:dyDescent="0.25">
      <c r="A28" s="7" t="s">
        <v>40</v>
      </c>
      <c r="B28" s="7">
        <v>2023029348</v>
      </c>
      <c r="C28" s="8" t="s">
        <v>41</v>
      </c>
      <c r="D28" s="9" t="s">
        <v>42</v>
      </c>
      <c r="E28" s="10">
        <v>830.35</v>
      </c>
    </row>
    <row r="29" spans="1:5" ht="26.25" x14ac:dyDescent="0.25">
      <c r="A29" s="7" t="s">
        <v>43</v>
      </c>
      <c r="B29" s="19">
        <v>52848763122</v>
      </c>
      <c r="C29" s="8" t="s">
        <v>36</v>
      </c>
      <c r="D29" s="9" t="s">
        <v>42</v>
      </c>
      <c r="E29" s="10">
        <v>439.52</v>
      </c>
    </row>
    <row r="30" spans="1:5" ht="26.25" x14ac:dyDescent="0.25">
      <c r="A30" s="7" t="s">
        <v>44</v>
      </c>
      <c r="B30" s="19">
        <v>22916544397</v>
      </c>
      <c r="C30" s="8" t="s">
        <v>36</v>
      </c>
      <c r="D30" s="9" t="s">
        <v>42</v>
      </c>
      <c r="E30" s="10">
        <v>578.49</v>
      </c>
    </row>
    <row r="31" spans="1:5" ht="26.25" x14ac:dyDescent="0.25">
      <c r="A31" s="7" t="s">
        <v>45</v>
      </c>
      <c r="B31" s="7">
        <v>7179054100</v>
      </c>
      <c r="C31" s="8" t="s">
        <v>31</v>
      </c>
      <c r="D31" s="9" t="s">
        <v>42</v>
      </c>
      <c r="E31" s="10">
        <v>164.53</v>
      </c>
    </row>
    <row r="32" spans="1:5" ht="26.25" x14ac:dyDescent="0.25">
      <c r="A32" s="7" t="s">
        <v>46</v>
      </c>
      <c r="B32" s="7">
        <v>25457712630</v>
      </c>
      <c r="C32" s="8" t="s">
        <v>31</v>
      </c>
      <c r="D32" s="9" t="s">
        <v>42</v>
      </c>
      <c r="E32" s="10">
        <v>0</v>
      </c>
    </row>
    <row r="33" spans="1:5" ht="26.25" x14ac:dyDescent="0.25">
      <c r="A33" s="7" t="s">
        <v>47</v>
      </c>
      <c r="B33" s="7">
        <v>67023434957</v>
      </c>
      <c r="C33" s="8" t="s">
        <v>48</v>
      </c>
      <c r="D33" s="9" t="s">
        <v>42</v>
      </c>
      <c r="E33" s="10">
        <v>3655.91</v>
      </c>
    </row>
    <row r="34" spans="1:5" ht="26.25" x14ac:dyDescent="0.25">
      <c r="A34" s="7" t="s">
        <v>49</v>
      </c>
      <c r="B34" s="7">
        <v>18873787961</v>
      </c>
      <c r="C34" s="8" t="s">
        <v>50</v>
      </c>
      <c r="D34" s="9" t="s">
        <v>42</v>
      </c>
      <c r="E34" s="10">
        <v>554.67999999999995</v>
      </c>
    </row>
    <row r="35" spans="1:5" ht="26.25" x14ac:dyDescent="0.25">
      <c r="A35" s="7" t="s">
        <v>51</v>
      </c>
      <c r="B35" s="19">
        <v>44138062462</v>
      </c>
      <c r="C35" s="8" t="s">
        <v>52</v>
      </c>
      <c r="D35" s="9" t="s">
        <v>42</v>
      </c>
      <c r="E35" s="10">
        <v>1333.93</v>
      </c>
    </row>
    <row r="36" spans="1:5" ht="26.25" x14ac:dyDescent="0.25">
      <c r="A36" s="12" t="s">
        <v>53</v>
      </c>
      <c r="B36" s="20"/>
      <c r="C36" s="13"/>
      <c r="D36" s="14"/>
      <c r="E36" s="15">
        <f>SUM(E28,E29,E30,E31,E32,E33,E34,E35)</f>
        <v>7557.41</v>
      </c>
    </row>
    <row r="37" spans="1:5" ht="26.25" x14ac:dyDescent="0.25">
      <c r="A37" s="7" t="s">
        <v>54</v>
      </c>
      <c r="B37" s="19">
        <v>63073332379</v>
      </c>
      <c r="C37" s="8" t="s">
        <v>31</v>
      </c>
      <c r="D37" s="9" t="s">
        <v>55</v>
      </c>
      <c r="E37" s="10">
        <v>1407.87</v>
      </c>
    </row>
    <row r="38" spans="1:5" ht="26.25" x14ac:dyDescent="0.25">
      <c r="A38" s="18" t="s">
        <v>56</v>
      </c>
      <c r="B38" s="7">
        <v>27759560625</v>
      </c>
      <c r="C38" s="8" t="s">
        <v>31</v>
      </c>
      <c r="D38" s="9" t="s">
        <v>55</v>
      </c>
      <c r="E38" s="10">
        <v>92.65</v>
      </c>
    </row>
    <row r="39" spans="1:5" ht="26.25" x14ac:dyDescent="0.25">
      <c r="A39" s="7" t="s">
        <v>57</v>
      </c>
      <c r="B39" s="7">
        <v>44115087893</v>
      </c>
      <c r="C39" s="8" t="s">
        <v>31</v>
      </c>
      <c r="D39" s="9" t="s">
        <v>55</v>
      </c>
      <c r="E39" s="10">
        <v>530.51</v>
      </c>
    </row>
    <row r="40" spans="1:5" ht="26.25" x14ac:dyDescent="0.25">
      <c r="A40" s="12" t="s">
        <v>58</v>
      </c>
      <c r="B40" s="12"/>
      <c r="C40" s="13"/>
      <c r="D40" s="14"/>
      <c r="E40" s="15">
        <f>SUM(E37,E38,E39)</f>
        <v>2031.03</v>
      </c>
    </row>
    <row r="41" spans="1:5" ht="52.5" x14ac:dyDescent="0.25">
      <c r="A41" s="18" t="s">
        <v>135</v>
      </c>
      <c r="B41" s="7">
        <v>39306679202</v>
      </c>
      <c r="C41" s="8" t="s">
        <v>136</v>
      </c>
      <c r="D41" s="9" t="s">
        <v>59</v>
      </c>
      <c r="E41" s="10">
        <v>75</v>
      </c>
    </row>
    <row r="42" spans="1:5" ht="52.5" x14ac:dyDescent="0.25">
      <c r="A42" s="18" t="s">
        <v>60</v>
      </c>
      <c r="B42" s="7"/>
      <c r="C42" s="8" t="s">
        <v>36</v>
      </c>
      <c r="D42" s="9" t="s">
        <v>59</v>
      </c>
      <c r="E42" s="10">
        <v>0</v>
      </c>
    </row>
    <row r="43" spans="1:5" ht="52.5" x14ac:dyDescent="0.25">
      <c r="A43" s="18" t="s">
        <v>61</v>
      </c>
      <c r="B43" s="7"/>
      <c r="C43" s="8"/>
      <c r="D43" s="9" t="s">
        <v>59</v>
      </c>
      <c r="E43" s="10">
        <v>0</v>
      </c>
    </row>
    <row r="44" spans="1:5" ht="26.25" x14ac:dyDescent="0.25">
      <c r="A44" s="21" t="s">
        <v>62</v>
      </c>
      <c r="B44" s="12"/>
      <c r="C44" s="13"/>
      <c r="D44" s="14"/>
      <c r="E44" s="15">
        <f>SUM(E41,E42,E43)</f>
        <v>75</v>
      </c>
    </row>
    <row r="45" spans="1:5" ht="26.25" x14ac:dyDescent="0.25">
      <c r="A45" s="22" t="s">
        <v>137</v>
      </c>
      <c r="B45" s="23">
        <v>37948917355</v>
      </c>
      <c r="C45" s="24" t="s">
        <v>138</v>
      </c>
      <c r="D45" s="25" t="s">
        <v>63</v>
      </c>
      <c r="E45" s="26">
        <v>150</v>
      </c>
    </row>
    <row r="46" spans="1:5" ht="26.25" x14ac:dyDescent="0.25">
      <c r="A46" s="22" t="s">
        <v>64</v>
      </c>
      <c r="B46" s="23">
        <v>89516372197</v>
      </c>
      <c r="C46" s="24" t="s">
        <v>31</v>
      </c>
      <c r="D46" s="25" t="s">
        <v>63</v>
      </c>
      <c r="E46" s="26">
        <v>0</v>
      </c>
    </row>
    <row r="47" spans="1:5" ht="26.25" x14ac:dyDescent="0.25">
      <c r="A47" s="22" t="s">
        <v>65</v>
      </c>
      <c r="B47" s="23"/>
      <c r="C47" s="24" t="s">
        <v>38</v>
      </c>
      <c r="D47" s="25" t="s">
        <v>63</v>
      </c>
      <c r="E47" s="26">
        <v>0</v>
      </c>
    </row>
    <row r="48" spans="1:5" ht="26.25" x14ac:dyDescent="0.25">
      <c r="A48" s="22" t="s">
        <v>66</v>
      </c>
      <c r="B48" s="23"/>
      <c r="C48" s="24" t="s">
        <v>31</v>
      </c>
      <c r="D48" s="25" t="s">
        <v>63</v>
      </c>
      <c r="E48" s="26">
        <v>0</v>
      </c>
    </row>
    <row r="49" spans="1:5" ht="26.25" x14ac:dyDescent="0.25">
      <c r="A49" s="21" t="s">
        <v>67</v>
      </c>
      <c r="B49" s="12"/>
      <c r="C49" s="13"/>
      <c r="D49" s="14"/>
      <c r="E49" s="15">
        <f>SUM(E45,E46,E47,E48)</f>
        <v>150</v>
      </c>
    </row>
    <row r="50" spans="1:5" ht="26.25" x14ac:dyDescent="0.25">
      <c r="A50" s="7" t="s">
        <v>68</v>
      </c>
      <c r="B50" s="7">
        <v>29524210204</v>
      </c>
      <c r="C50" s="8" t="s">
        <v>31</v>
      </c>
      <c r="D50" s="9" t="s">
        <v>69</v>
      </c>
      <c r="E50" s="10">
        <v>282.76</v>
      </c>
    </row>
    <row r="51" spans="1:5" ht="26.25" x14ac:dyDescent="0.25">
      <c r="A51" s="7" t="s">
        <v>70</v>
      </c>
      <c r="B51" s="7">
        <v>87311810356</v>
      </c>
      <c r="C51" s="8" t="s">
        <v>38</v>
      </c>
      <c r="D51" s="9" t="s">
        <v>69</v>
      </c>
      <c r="E51" s="10">
        <v>8.52</v>
      </c>
    </row>
    <row r="52" spans="1:5" ht="26.25" x14ac:dyDescent="0.25">
      <c r="A52" s="7" t="s">
        <v>71</v>
      </c>
      <c r="B52" s="7"/>
      <c r="C52" s="8"/>
      <c r="D52" s="9" t="s">
        <v>69</v>
      </c>
      <c r="E52" s="10">
        <v>0</v>
      </c>
    </row>
    <row r="53" spans="1:5" ht="26.25" x14ac:dyDescent="0.25">
      <c r="A53" s="12" t="s">
        <v>72</v>
      </c>
      <c r="B53" s="12"/>
      <c r="C53" s="13"/>
      <c r="D53" s="14"/>
      <c r="E53" s="15">
        <f>SUM(E50,E51,E52)</f>
        <v>291.27999999999997</v>
      </c>
    </row>
    <row r="54" spans="1:5" ht="52.5" x14ac:dyDescent="0.25">
      <c r="A54" s="23" t="s">
        <v>73</v>
      </c>
      <c r="B54" s="23">
        <v>91815840511</v>
      </c>
      <c r="C54" s="24" t="s">
        <v>74</v>
      </c>
      <c r="D54" s="25" t="s">
        <v>75</v>
      </c>
      <c r="E54" s="26">
        <v>43.75</v>
      </c>
    </row>
    <row r="55" spans="1:5" ht="52.5" x14ac:dyDescent="0.25">
      <c r="A55" s="23" t="s">
        <v>76</v>
      </c>
      <c r="B55" s="23">
        <v>22185746741</v>
      </c>
      <c r="C55" s="24" t="s">
        <v>31</v>
      </c>
      <c r="D55" s="25" t="s">
        <v>75</v>
      </c>
      <c r="E55" s="26">
        <v>93.75</v>
      </c>
    </row>
    <row r="56" spans="1:5" ht="52.5" x14ac:dyDescent="0.25">
      <c r="A56" s="23" t="s">
        <v>77</v>
      </c>
      <c r="B56" s="23"/>
      <c r="C56" s="24" t="s">
        <v>36</v>
      </c>
      <c r="D56" s="25" t="s">
        <v>75</v>
      </c>
      <c r="E56" s="26">
        <v>0</v>
      </c>
    </row>
    <row r="57" spans="1:5" ht="52.5" x14ac:dyDescent="0.25">
      <c r="A57" s="23" t="s">
        <v>78</v>
      </c>
      <c r="B57" s="23">
        <v>1071101572</v>
      </c>
      <c r="C57" s="24" t="s">
        <v>38</v>
      </c>
      <c r="D57" s="25" t="s">
        <v>75</v>
      </c>
      <c r="E57" s="26">
        <v>0</v>
      </c>
    </row>
    <row r="58" spans="1:5" ht="26.25" x14ac:dyDescent="0.25">
      <c r="A58" s="12" t="s">
        <v>79</v>
      </c>
      <c r="B58" s="12"/>
      <c r="C58" s="13"/>
      <c r="D58" s="14"/>
      <c r="E58" s="15">
        <f>SUM(E54,E55,E56,E57)</f>
        <v>137.5</v>
      </c>
    </row>
    <row r="59" spans="1:5" ht="26.25" x14ac:dyDescent="0.25">
      <c r="A59" s="7" t="s">
        <v>130</v>
      </c>
      <c r="B59" s="7">
        <v>12266526926</v>
      </c>
      <c r="C59" s="8" t="s">
        <v>28</v>
      </c>
      <c r="D59" s="9" t="s">
        <v>80</v>
      </c>
      <c r="E59" s="10">
        <v>5.9</v>
      </c>
    </row>
    <row r="60" spans="1:5" ht="26.25" x14ac:dyDescent="0.25">
      <c r="A60" s="7" t="s">
        <v>81</v>
      </c>
      <c r="B60" s="7">
        <v>25388753075</v>
      </c>
      <c r="C60" s="8" t="s">
        <v>36</v>
      </c>
      <c r="D60" s="9" t="s">
        <v>80</v>
      </c>
      <c r="E60" s="10">
        <v>135.97999999999999</v>
      </c>
    </row>
    <row r="61" spans="1:5" ht="26.25" x14ac:dyDescent="0.25">
      <c r="A61" s="7" t="s">
        <v>82</v>
      </c>
      <c r="B61" s="7"/>
      <c r="C61" s="8" t="s">
        <v>83</v>
      </c>
      <c r="D61" s="9" t="s">
        <v>80</v>
      </c>
      <c r="E61" s="27">
        <v>0</v>
      </c>
    </row>
    <row r="62" spans="1:5" ht="52.5" x14ac:dyDescent="0.25">
      <c r="A62" s="18" t="s">
        <v>84</v>
      </c>
      <c r="B62" s="7">
        <v>29702380901</v>
      </c>
      <c r="C62" s="8" t="s">
        <v>36</v>
      </c>
      <c r="D62" s="9" t="s">
        <v>80</v>
      </c>
      <c r="E62" s="10">
        <v>0</v>
      </c>
    </row>
    <row r="63" spans="1:5" ht="26.25" x14ac:dyDescent="0.25">
      <c r="A63" s="7" t="s">
        <v>85</v>
      </c>
      <c r="B63" s="7"/>
      <c r="C63" s="8" t="s">
        <v>86</v>
      </c>
      <c r="D63" s="9" t="s">
        <v>80</v>
      </c>
      <c r="E63" s="10">
        <v>1447.98</v>
      </c>
    </row>
    <row r="64" spans="1:5" ht="26.25" x14ac:dyDescent="0.25">
      <c r="A64" s="12" t="s">
        <v>87</v>
      </c>
      <c r="B64" s="12"/>
      <c r="C64" s="13"/>
      <c r="D64" s="14"/>
      <c r="E64" s="15">
        <f>SUM(E59,E60:E60,E62,E63)</f>
        <v>1589.8600000000001</v>
      </c>
    </row>
    <row r="65" spans="1:5" ht="52.5" x14ac:dyDescent="0.25">
      <c r="A65" s="18" t="s">
        <v>84</v>
      </c>
      <c r="B65" s="7">
        <v>29702380901</v>
      </c>
      <c r="C65" s="8" t="s">
        <v>36</v>
      </c>
      <c r="D65" s="9" t="s">
        <v>88</v>
      </c>
      <c r="E65" s="10">
        <v>21.9</v>
      </c>
    </row>
    <row r="66" spans="1:5" ht="52.5" x14ac:dyDescent="0.25">
      <c r="A66" s="18" t="s">
        <v>89</v>
      </c>
      <c r="B66" s="7">
        <v>96639925977</v>
      </c>
      <c r="C66" s="8" t="s">
        <v>36</v>
      </c>
      <c r="D66" s="9" t="s">
        <v>88</v>
      </c>
      <c r="E66" s="10">
        <v>0</v>
      </c>
    </row>
    <row r="67" spans="1:5" ht="26.25" x14ac:dyDescent="0.25">
      <c r="A67" s="21" t="s">
        <v>90</v>
      </c>
      <c r="B67" s="12"/>
      <c r="C67" s="13"/>
      <c r="D67" s="14"/>
      <c r="E67" s="15">
        <f>SUM(E65,E66)</f>
        <v>21.9</v>
      </c>
    </row>
    <row r="68" spans="1:5" ht="26.25" x14ac:dyDescent="0.25">
      <c r="A68" s="7" t="s">
        <v>91</v>
      </c>
      <c r="B68" s="7">
        <v>69523788448</v>
      </c>
      <c r="C68" s="8" t="s">
        <v>38</v>
      </c>
      <c r="D68" s="9" t="s">
        <v>92</v>
      </c>
      <c r="E68" s="10">
        <v>60</v>
      </c>
    </row>
    <row r="69" spans="1:5" ht="26.25" x14ac:dyDescent="0.25">
      <c r="A69" s="7" t="s">
        <v>93</v>
      </c>
      <c r="B69" s="7">
        <v>17847110267</v>
      </c>
      <c r="C69" s="8" t="s">
        <v>31</v>
      </c>
      <c r="D69" s="9" t="s">
        <v>92</v>
      </c>
      <c r="E69" s="10">
        <v>0</v>
      </c>
    </row>
    <row r="70" spans="1:5" ht="26.25" x14ac:dyDescent="0.25">
      <c r="A70" s="7" t="s">
        <v>27</v>
      </c>
      <c r="B70" s="7">
        <v>35956517501</v>
      </c>
      <c r="C70" s="8" t="s">
        <v>28</v>
      </c>
      <c r="D70" s="9" t="s">
        <v>92</v>
      </c>
      <c r="E70" s="10">
        <v>331.8</v>
      </c>
    </row>
    <row r="71" spans="1:5" ht="26.25" x14ac:dyDescent="0.25">
      <c r="A71" s="7" t="s">
        <v>94</v>
      </c>
      <c r="B71" s="7">
        <v>37439642333</v>
      </c>
      <c r="C71" s="8" t="s">
        <v>36</v>
      </c>
      <c r="D71" s="9" t="s">
        <v>92</v>
      </c>
      <c r="E71" s="10">
        <v>100</v>
      </c>
    </row>
    <row r="72" spans="1:5" ht="26.25" x14ac:dyDescent="0.25">
      <c r="A72" s="7" t="s">
        <v>95</v>
      </c>
      <c r="B72" s="7">
        <v>28753835270</v>
      </c>
      <c r="C72" s="8" t="s">
        <v>52</v>
      </c>
      <c r="D72" s="9" t="s">
        <v>92</v>
      </c>
      <c r="E72" s="10">
        <v>0</v>
      </c>
    </row>
    <row r="73" spans="1:5" ht="26.25" x14ac:dyDescent="0.25">
      <c r="A73" s="12" t="s">
        <v>96</v>
      </c>
      <c r="B73" s="12"/>
      <c r="C73" s="13"/>
      <c r="D73" s="14"/>
      <c r="E73" s="15">
        <f>SUM(E68,E69,E70,E71,E72)</f>
        <v>491.8</v>
      </c>
    </row>
    <row r="74" spans="1:5" ht="26.25" x14ac:dyDescent="0.25">
      <c r="A74" s="23" t="s">
        <v>97</v>
      </c>
      <c r="B74" s="23"/>
      <c r="C74" s="24" t="s">
        <v>36</v>
      </c>
      <c r="D74" s="25" t="s">
        <v>98</v>
      </c>
      <c r="E74" s="26">
        <v>214.04</v>
      </c>
    </row>
    <row r="75" spans="1:5" ht="26.25" x14ac:dyDescent="0.25">
      <c r="A75" s="12" t="s">
        <v>99</v>
      </c>
      <c r="B75" s="12"/>
      <c r="C75" s="13"/>
      <c r="D75" s="14"/>
      <c r="E75" s="15">
        <f>SUM(E74)</f>
        <v>214.04</v>
      </c>
    </row>
    <row r="76" spans="1:5" ht="26.25" x14ac:dyDescent="0.25">
      <c r="A76" s="23" t="s">
        <v>100</v>
      </c>
      <c r="B76" s="23"/>
      <c r="C76" s="24" t="s">
        <v>28</v>
      </c>
      <c r="D76" s="25" t="s">
        <v>101</v>
      </c>
      <c r="E76" s="26">
        <v>0</v>
      </c>
    </row>
    <row r="77" spans="1:5" ht="26.25" x14ac:dyDescent="0.25">
      <c r="A77" s="23" t="s">
        <v>102</v>
      </c>
      <c r="B77" s="23"/>
      <c r="C77" s="24" t="s">
        <v>31</v>
      </c>
      <c r="D77" s="25" t="s">
        <v>101</v>
      </c>
      <c r="E77" s="26">
        <v>0</v>
      </c>
    </row>
    <row r="78" spans="1:5" ht="26.25" x14ac:dyDescent="0.25">
      <c r="A78" s="7" t="s">
        <v>103</v>
      </c>
      <c r="B78" s="7">
        <v>78661516143</v>
      </c>
      <c r="C78" s="8" t="s">
        <v>31</v>
      </c>
      <c r="D78" s="9" t="s">
        <v>101</v>
      </c>
      <c r="E78" s="10">
        <v>0</v>
      </c>
    </row>
    <row r="79" spans="1:5" ht="26.25" x14ac:dyDescent="0.25">
      <c r="A79" s="12" t="s">
        <v>104</v>
      </c>
      <c r="B79" s="12"/>
      <c r="C79" s="13"/>
      <c r="D79" s="14"/>
      <c r="E79" s="15">
        <f>SUM(E76,E77,E78)</f>
        <v>0</v>
      </c>
    </row>
    <row r="80" spans="1:5" ht="26.25" x14ac:dyDescent="0.25">
      <c r="A80" s="23" t="s">
        <v>131</v>
      </c>
      <c r="B80" s="23">
        <v>71690082886</v>
      </c>
      <c r="C80" s="24" t="s">
        <v>38</v>
      </c>
      <c r="D80" s="25" t="s">
        <v>105</v>
      </c>
      <c r="E80" s="26">
        <v>375</v>
      </c>
    </row>
    <row r="81" spans="1:5" ht="26.25" x14ac:dyDescent="0.25">
      <c r="A81" s="23" t="s">
        <v>139</v>
      </c>
      <c r="B81" s="23">
        <v>23071028130</v>
      </c>
      <c r="C81" s="24" t="s">
        <v>31</v>
      </c>
      <c r="D81" s="25" t="s">
        <v>105</v>
      </c>
      <c r="E81" s="26">
        <v>62.5</v>
      </c>
    </row>
    <row r="82" spans="1:5" ht="26.25" x14ac:dyDescent="0.25">
      <c r="A82" s="7" t="s">
        <v>106</v>
      </c>
      <c r="B82" s="7">
        <v>68419124305</v>
      </c>
      <c r="C82" s="8" t="s">
        <v>31</v>
      </c>
      <c r="D82" s="9" t="s">
        <v>105</v>
      </c>
      <c r="E82" s="10">
        <v>42.48</v>
      </c>
    </row>
    <row r="83" spans="1:5" ht="26.25" x14ac:dyDescent="0.25">
      <c r="A83" s="12" t="s">
        <v>107</v>
      </c>
      <c r="B83" s="12"/>
      <c r="C83" s="13"/>
      <c r="D83" s="14"/>
      <c r="E83" s="15">
        <f>SUM(E80,E81,E82)</f>
        <v>479.98</v>
      </c>
    </row>
    <row r="84" spans="1:5" ht="52.5" x14ac:dyDescent="0.25">
      <c r="A84" s="7" t="s">
        <v>108</v>
      </c>
      <c r="B84" s="7">
        <v>85821130368</v>
      </c>
      <c r="C84" s="8" t="s">
        <v>31</v>
      </c>
      <c r="D84" s="9" t="s">
        <v>109</v>
      </c>
      <c r="E84" s="10">
        <v>1.66</v>
      </c>
    </row>
    <row r="85" spans="1:5" ht="52.5" x14ac:dyDescent="0.25">
      <c r="A85" s="7" t="s">
        <v>110</v>
      </c>
      <c r="B85" s="7">
        <v>92963223473</v>
      </c>
      <c r="C85" s="8" t="s">
        <v>31</v>
      </c>
      <c r="D85" s="9" t="s">
        <v>109</v>
      </c>
      <c r="E85" s="10">
        <v>58.6</v>
      </c>
    </row>
    <row r="86" spans="1:5" ht="26.25" x14ac:dyDescent="0.25">
      <c r="A86" s="12" t="s">
        <v>111</v>
      </c>
      <c r="B86" s="12"/>
      <c r="C86" s="13"/>
      <c r="D86" s="14"/>
      <c r="E86" s="15">
        <f>SUM(E84,E85)</f>
        <v>60.26</v>
      </c>
    </row>
    <row r="87" spans="1:5" ht="26.25" x14ac:dyDescent="0.25">
      <c r="A87" s="23" t="s">
        <v>112</v>
      </c>
      <c r="B87" s="23">
        <v>52453063319</v>
      </c>
      <c r="C87" s="24" t="s">
        <v>31</v>
      </c>
      <c r="D87" s="25" t="s">
        <v>113</v>
      </c>
      <c r="E87" s="26">
        <v>0</v>
      </c>
    </row>
    <row r="88" spans="1:5" ht="26.25" x14ac:dyDescent="0.25">
      <c r="A88" s="12" t="s">
        <v>114</v>
      </c>
      <c r="B88" s="12"/>
      <c r="C88" s="13"/>
      <c r="D88" s="14"/>
      <c r="E88" s="15">
        <f>SUM(E87)</f>
        <v>0</v>
      </c>
    </row>
    <row r="89" spans="1:5" ht="26.25" x14ac:dyDescent="0.25">
      <c r="A89" s="7"/>
      <c r="B89" s="7"/>
      <c r="C89" s="8"/>
      <c r="D89" s="9"/>
      <c r="E89" s="10">
        <v>0</v>
      </c>
    </row>
    <row r="90" spans="1:5" ht="26.25" x14ac:dyDescent="0.25">
      <c r="A90" s="7" t="s">
        <v>115</v>
      </c>
      <c r="B90" s="7">
        <v>28469250621</v>
      </c>
      <c r="C90" s="8" t="s">
        <v>36</v>
      </c>
      <c r="D90" s="9" t="s">
        <v>116</v>
      </c>
      <c r="E90" s="10">
        <v>0</v>
      </c>
    </row>
    <row r="91" spans="1:5" ht="26.25" x14ac:dyDescent="0.25">
      <c r="A91" s="7" t="s">
        <v>117</v>
      </c>
      <c r="B91" s="7">
        <v>21720748086</v>
      </c>
      <c r="C91" s="8" t="s">
        <v>118</v>
      </c>
      <c r="D91" s="9" t="s">
        <v>116</v>
      </c>
      <c r="E91" s="10">
        <v>0</v>
      </c>
    </row>
    <row r="92" spans="1:5" ht="26.25" x14ac:dyDescent="0.25">
      <c r="A92" s="7" t="s">
        <v>27</v>
      </c>
      <c r="B92" s="7">
        <v>35956517501</v>
      </c>
      <c r="C92" s="8" t="s">
        <v>28</v>
      </c>
      <c r="D92" s="9" t="s">
        <v>116</v>
      </c>
      <c r="E92" s="10">
        <v>0</v>
      </c>
    </row>
    <row r="93" spans="1:5" ht="26.25" x14ac:dyDescent="0.25">
      <c r="A93" s="12" t="s">
        <v>119</v>
      </c>
      <c r="B93" s="12"/>
      <c r="C93" s="13"/>
      <c r="D93" s="14"/>
      <c r="E93" s="15">
        <f>SUM(E89:E91:E92)</f>
        <v>0</v>
      </c>
    </row>
    <row r="94" spans="1:5" ht="26.25" x14ac:dyDescent="0.25">
      <c r="A94" s="23" t="s">
        <v>34</v>
      </c>
      <c r="B94" s="23">
        <v>7189160632</v>
      </c>
      <c r="C94" s="24" t="s">
        <v>31</v>
      </c>
      <c r="D94" s="25" t="s">
        <v>120</v>
      </c>
      <c r="E94" s="26">
        <v>0</v>
      </c>
    </row>
    <row r="95" spans="1:5" ht="26.25" x14ac:dyDescent="0.25">
      <c r="A95" s="7" t="s">
        <v>121</v>
      </c>
      <c r="B95" s="7">
        <v>38967655335</v>
      </c>
      <c r="C95" s="8" t="s">
        <v>31</v>
      </c>
      <c r="D95" s="9" t="s">
        <v>120</v>
      </c>
      <c r="E95" s="10">
        <v>0</v>
      </c>
    </row>
    <row r="96" spans="1:5" ht="26.25" x14ac:dyDescent="0.25">
      <c r="A96" s="12" t="s">
        <v>122</v>
      </c>
      <c r="B96" s="12"/>
      <c r="C96" s="13"/>
      <c r="D96" s="14"/>
      <c r="E96" s="15">
        <f>SUM(E95,E94)</f>
        <v>0</v>
      </c>
    </row>
    <row r="97" spans="1:5" ht="26.25" x14ac:dyDescent="0.25">
      <c r="A97" s="23" t="s">
        <v>123</v>
      </c>
      <c r="B97" s="23">
        <v>33259285450</v>
      </c>
      <c r="C97" s="24" t="s">
        <v>31</v>
      </c>
      <c r="D97" s="25" t="s">
        <v>124</v>
      </c>
      <c r="E97" s="26">
        <v>0</v>
      </c>
    </row>
    <row r="98" spans="1:5" ht="26.25" x14ac:dyDescent="0.25">
      <c r="A98" s="12" t="s">
        <v>125</v>
      </c>
      <c r="B98" s="12"/>
      <c r="C98" s="13"/>
      <c r="D98" s="14"/>
      <c r="E98" s="15">
        <v>0</v>
      </c>
    </row>
    <row r="99" spans="1:5" ht="26.25" x14ac:dyDescent="0.25">
      <c r="A99" s="12" t="s">
        <v>126</v>
      </c>
      <c r="B99" s="12"/>
      <c r="C99" s="13"/>
      <c r="D99" s="14"/>
      <c r="E99" s="15">
        <f>SUM(E12,E14,E17,E27,E36,E40,E44,E49,E53,E58,E64,E67,E73,E75,E79,E83,E86,E88,E93,E96,E98)</f>
        <v>145004.12</v>
      </c>
    </row>
  </sheetData>
  <mergeCells count="6">
    <mergeCell ref="A5:E5"/>
    <mergeCell ref="A1:E1"/>
    <mergeCell ref="A2:B2"/>
    <mergeCell ref="D2:E2"/>
    <mergeCell ref="A3:B3"/>
    <mergeCell ref="D3:E3"/>
  </mergeCells>
  <conditionalFormatting sqref="A16:A20 A39:D99">
    <cfRule type="expression" dxfId="14" priority="14">
      <formula>MOD(ROW(),2)=0</formula>
    </cfRule>
  </conditionalFormatting>
  <conditionalFormatting sqref="A22">
    <cfRule type="expression" dxfId="13" priority="13">
      <formula>MOD(ROW(),2)=0</formula>
    </cfRule>
  </conditionalFormatting>
  <conditionalFormatting sqref="A25:A30 C29:C30">
    <cfRule type="expression" dxfId="12" priority="11">
      <formula>MOD(ROW(),2)=0</formula>
    </cfRule>
  </conditionalFormatting>
  <conditionalFormatting sqref="A35:A37 C35:D37">
    <cfRule type="expression" dxfId="11" priority="2">
      <formula>MOD(ROW(),2)=0</formula>
    </cfRule>
  </conditionalFormatting>
  <conditionalFormatting sqref="A15:C15">
    <cfRule type="expression" dxfId="10" priority="9">
      <formula>MOD(ROW(),2)=0</formula>
    </cfRule>
  </conditionalFormatting>
  <conditionalFormatting sqref="A7:D14">
    <cfRule type="expression" dxfId="9" priority="10">
      <formula>MOD(ROW(),2)=0</formula>
    </cfRule>
  </conditionalFormatting>
  <conditionalFormatting sqref="B18:C20">
    <cfRule type="expression" dxfId="8" priority="6">
      <formula>MOD(ROW(),2)=0</formula>
    </cfRule>
  </conditionalFormatting>
  <conditionalFormatting sqref="C16:D17 A21:C21 C22:D22 A23:D24 A31:D33 A34:C34 A38:C38">
    <cfRule type="expression" dxfId="7" priority="15">
      <formula>MOD(ROW(),2)=0</formula>
    </cfRule>
  </conditionalFormatting>
  <conditionalFormatting sqref="C25:D28 D29:D30">
    <cfRule type="expression" dxfId="6" priority="12">
      <formula>MOD(ROW(),2)=0</formula>
    </cfRule>
  </conditionalFormatting>
  <conditionalFormatting sqref="D15">
    <cfRule type="expression" dxfId="5" priority="4">
      <formula>MOD(ROW(),2)=0</formula>
    </cfRule>
  </conditionalFormatting>
  <conditionalFormatting sqref="D18:D21">
    <cfRule type="expression" dxfId="4" priority="3">
      <formula>MOD(ROW(),2)=0</formula>
    </cfRule>
  </conditionalFormatting>
  <conditionalFormatting sqref="D34">
    <cfRule type="expression" dxfId="3" priority="5">
      <formula>MOD(ROW(),2)=0</formula>
    </cfRule>
  </conditionalFormatting>
  <conditionalFormatting sqref="D38">
    <cfRule type="expression" dxfId="2" priority="1">
      <formula>MOD(ROW(),2)=0</formula>
    </cfRule>
  </conditionalFormatting>
  <conditionalFormatting sqref="E7:E60 E62:E99">
    <cfRule type="expression" dxfId="1" priority="7">
      <formula>MOD(ROW(),2)=0</formula>
    </cfRule>
    <cfRule type="expression" dxfId="0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2024-12-18T10:32:03Z</dcterms:created>
  <dcterms:modified xsi:type="dcterms:W3CDTF">2024-12-18T12:35:42Z</dcterms:modified>
</cp:coreProperties>
</file>