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/>
  <mc:AlternateContent xmlns:mc="http://schemas.openxmlformats.org/markup-compatibility/2006">
    <mc:Choice Requires="x15">
      <x15ac:absPath xmlns:x15ac="http://schemas.microsoft.com/office/spreadsheetml/2010/11/ac" url="https://carnet-my.sharepoint.com/personal/vesna_juras_skole_hr/Documents/Documents/"/>
    </mc:Choice>
  </mc:AlternateContent>
  <xr:revisionPtr revIDLastSave="707" documentId="13_ncr:1_{A0A50AAC-B607-4666-8F7B-E6C9606E6707}" xr6:coauthVersionLast="47" xr6:coauthVersionMax="47" xr10:uidLastSave="{186E8466-3A8B-459E-9DA6-45B921572604}"/>
  <bookViews>
    <workbookView xWindow="-120" yWindow="-120" windowWidth="29040" windowHeight="15840" firstSheet="2" activeTab="6" xr2:uid="{00000000-000D-0000-FFFF-FFFF00000000}"/>
  </bookViews>
  <sheets>
    <sheet name="SAŽETAK" sheetId="10" r:id="rId1"/>
    <sheet name=" Račun prihoda i rashoda" sheetId="3" r:id="rId2"/>
    <sheet name="Prihodi i rashodi po izvorima" sheetId="8" r:id="rId3"/>
    <sheet name="Rashodi prema funkcijskoj kl" sheetId="5" r:id="rId4"/>
    <sheet name="Račun financiranja" sheetId="6" r:id="rId5"/>
    <sheet name="Račun financiranja po izvorima" sheetId="9" r:id="rId6"/>
    <sheet name="POSEBNI DIO" sheetId="7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1" i="3" l="1"/>
  <c r="C10" i="5"/>
  <c r="F6" i="7"/>
  <c r="F57" i="7"/>
  <c r="F43" i="7"/>
  <c r="F34" i="7"/>
  <c r="F9" i="7"/>
  <c r="E34" i="7"/>
  <c r="E9" i="7"/>
  <c r="B10" i="5" l="1"/>
  <c r="G11" i="10"/>
  <c r="F70" i="7" l="1"/>
  <c r="F26" i="7"/>
  <c r="E26" i="7"/>
  <c r="E29" i="7"/>
  <c r="E19" i="3" l="1"/>
  <c r="G8" i="10"/>
  <c r="F11" i="10"/>
  <c r="F8" i="10"/>
  <c r="C34" i="8" l="1"/>
  <c r="C32" i="8"/>
  <c r="C30" i="8"/>
  <c r="C27" i="8"/>
  <c r="B34" i="8"/>
  <c r="B32" i="8"/>
  <c r="B30" i="8"/>
  <c r="B27" i="8"/>
  <c r="C18" i="8"/>
  <c r="C16" i="8"/>
  <c r="C14" i="8"/>
  <c r="C11" i="8"/>
  <c r="B18" i="8"/>
  <c r="B16" i="8"/>
  <c r="B14" i="8"/>
  <c r="B11" i="8"/>
  <c r="C26" i="8" l="1"/>
  <c r="B26" i="8"/>
  <c r="C10" i="8"/>
  <c r="B10" i="8"/>
  <c r="F18" i="7"/>
  <c r="F40" i="7"/>
  <c r="E16" i="7"/>
  <c r="E72" i="7"/>
  <c r="E69" i="7" s="1"/>
  <c r="E47" i="7"/>
  <c r="F39" i="7" l="1"/>
  <c r="E43" i="7"/>
  <c r="E40" i="7"/>
  <c r="E35" i="7"/>
  <c r="F83" i="7"/>
  <c r="E83" i="7"/>
  <c r="F79" i="7"/>
  <c r="E79" i="7"/>
  <c r="F72" i="7"/>
  <c r="F69" i="7" s="1"/>
  <c r="F65" i="7"/>
  <c r="E65" i="7"/>
  <c r="F61" i="7"/>
  <c r="E61" i="7"/>
  <c r="F51" i="7"/>
  <c r="E51" i="7"/>
  <c r="F47" i="7"/>
  <c r="F35" i="7"/>
  <c r="F29" i="7"/>
  <c r="F23" i="7"/>
  <c r="F22" i="7" s="1"/>
  <c r="E23" i="7"/>
  <c r="E22" i="7" s="1"/>
  <c r="E18" i="7"/>
  <c r="F10" i="7"/>
  <c r="E10" i="7"/>
  <c r="E39" i="7" l="1"/>
  <c r="E6" i="7" s="1"/>
  <c r="E32" i="3"/>
  <c r="E27" i="3"/>
  <c r="D32" i="3"/>
  <c r="D27" i="3"/>
  <c r="E17" i="3"/>
  <c r="D19" i="3"/>
  <c r="D17" i="3"/>
  <c r="D11" i="3"/>
  <c r="D10" i="3" s="1"/>
  <c r="E10" i="3" l="1"/>
  <c r="D26" i="3"/>
  <c r="E26" i="3"/>
  <c r="G21" i="10"/>
  <c r="F21" i="10"/>
  <c r="F22" i="10" l="1"/>
  <c r="F28" i="10" s="1"/>
  <c r="F29" i="10" s="1"/>
</calcChain>
</file>

<file path=xl/sharedStrings.xml><?xml version="1.0" encoding="utf-8"?>
<sst xmlns="http://schemas.openxmlformats.org/spreadsheetml/2006/main" count="285" uniqueCount="139">
  <si>
    <t>PRIHODI UKUPNO</t>
  </si>
  <si>
    <t>RASHODI UKUPNO</t>
  </si>
  <si>
    <t>NETO FINANCIRANJE</t>
  </si>
  <si>
    <t>Naziv prihoda</t>
  </si>
  <si>
    <t xml:space="preserve">A. RAČUN PRIHODA I RASHODA </t>
  </si>
  <si>
    <t>Razred</t>
  </si>
  <si>
    <t>Skupina</t>
  </si>
  <si>
    <t>Prihodi poslovanja</t>
  </si>
  <si>
    <t>Prihodi od prodaje nefinancijske imovine</t>
  </si>
  <si>
    <t>Naziv rashoda</t>
  </si>
  <si>
    <t>Rashodi poslovanja</t>
  </si>
  <si>
    <t>Rashodi za zaposlene</t>
  </si>
  <si>
    <t>Rashodi za nabavu nefinancijske imovine</t>
  </si>
  <si>
    <t>RASHODI PREMA FUNKCIJSKOJ KLASIFIKACIJI</t>
  </si>
  <si>
    <t>UKUPNI RASHODI</t>
  </si>
  <si>
    <t>Primici od financijske imovine i zaduživanja</t>
  </si>
  <si>
    <t>Izdaci za financijsku imovinu i otplate zajmova</t>
  </si>
  <si>
    <t>II. POSEBNI DIO</t>
  </si>
  <si>
    <t>I. OPĆI DIO</t>
  </si>
  <si>
    <t>Šifra</t>
  </si>
  <si>
    <t xml:space="preserve">Naziv </t>
  </si>
  <si>
    <t>Materijalni rashodi</t>
  </si>
  <si>
    <t>Primici od zaduživanja</t>
  </si>
  <si>
    <t>Izdaci za otplatu glavnice primljenih kredita i zajmova</t>
  </si>
  <si>
    <t>A) SAŽETAK RAČUNA PRIHODA I RASHODA</t>
  </si>
  <si>
    <t>B) SAŽETAK RAČUNA FINANCIRANJA</t>
  </si>
  <si>
    <t>Prihodi od prodaje proizvedene dugotrajne imovine</t>
  </si>
  <si>
    <t>Pomoći iz inozemstva i od subjekata unutar općeg proračuna</t>
  </si>
  <si>
    <t>Prihodi iz nadležnog proračuna i od HZZO-a temeljem ugovornih obveza</t>
  </si>
  <si>
    <t>Rashodi za nabavu proizvedene dugotrajne imovine</t>
  </si>
  <si>
    <t>Naziv</t>
  </si>
  <si>
    <t>EUR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</si>
  <si>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</si>
  <si>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</si>
  <si>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</si>
  <si>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</si>
  <si>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</si>
  <si>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</si>
  <si>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PRIHODI POSLOVANJA PREMA EKONOMSKOJ KLASIFIKACIJI</t>
  </si>
  <si>
    <t>RASHODI POSLOVANJA PREMA EKONOMSKOJ KLASIFIKACIJI</t>
  </si>
  <si>
    <t>PRIHODI POSLOVANJA PREMA IZVORIMA FINANCIRANJA</t>
  </si>
  <si>
    <t>RASHODI POSLOVANJA PREMA IZVORIMA FINANCIRANJA</t>
  </si>
  <si>
    <t>Brojčana oznaka i naziv</t>
  </si>
  <si>
    <t>5 Pomoći</t>
  </si>
  <si>
    <t>4 Prihodi za posebne namjene</t>
  </si>
  <si>
    <t xml:space="preserve">  43 Ostali prihodi za posebne namjene</t>
  </si>
  <si>
    <t>1 Opći prihodi i primici</t>
  </si>
  <si>
    <t xml:space="preserve">  11 Opći prihodi i primici</t>
  </si>
  <si>
    <t>3 Vlastiti prihodi</t>
  </si>
  <si>
    <t xml:space="preserve">  31 Vlastiti prihodi</t>
  </si>
  <si>
    <t>B. RAČUN FINANCIRANJA PREMA EKONOMSKOJ KLASIFIKACIJI</t>
  </si>
  <si>
    <t>B. RAČUN FINANCIRANJA PREMA IZVORIMA FINANCIRANJA</t>
  </si>
  <si>
    <t>PRIMICI UKUPNO</t>
  </si>
  <si>
    <t>8 Namjenski primici od zaduživanja</t>
  </si>
  <si>
    <t xml:space="preserve">  81 Namjenski primici od zaduživanja</t>
  </si>
  <si>
    <t>IZDACI UKUPNO</t>
  </si>
  <si>
    <t>RAZLIKA - VIŠAK / MANJAK</t>
  </si>
  <si>
    <t>VIŠAK / MANJAK + NETO FINANCIRANJE</t>
  </si>
  <si>
    <t>VIŠAK / MANJAK IZ PRETHODNE(IH) GODINE KOJI ĆE SE RASPOREDITI / POKRITI</t>
  </si>
  <si>
    <t>Prihodi od upravnih i administrativnih pristojbi, pristojbi po posebnim propisima i nakanada</t>
  </si>
  <si>
    <t>Prihodi od prodaje proizvoda i robe te pruženih usluga i prihodi od donacija</t>
  </si>
  <si>
    <t>Višak prihoda</t>
  </si>
  <si>
    <t>Preneseni višak prihoda</t>
  </si>
  <si>
    <t>Zatezne kamate</t>
  </si>
  <si>
    <t>Naknada građ.-radni materija</t>
  </si>
  <si>
    <t>Dodatna ulaganja na građevinskim objektima</t>
  </si>
  <si>
    <t xml:space="preserve">  12 Opći prihodi osnovne škole</t>
  </si>
  <si>
    <t xml:space="preserve"> 3 Vlastiti prihodi-PK</t>
  </si>
  <si>
    <t xml:space="preserve">   52 Pomoći-PK</t>
  </si>
  <si>
    <t xml:space="preserve">   57 Pomoći-PK</t>
  </si>
  <si>
    <t>PROGRAM 1001</t>
  </si>
  <si>
    <t>Program javnih potreba u školstvu</t>
  </si>
  <si>
    <t>Aktivnost A100007</t>
  </si>
  <si>
    <t>ŠKOLSKA NATJECANJA I SMO.</t>
  </si>
  <si>
    <t>Izvor financiranja 1.1.</t>
  </si>
  <si>
    <t>OPĆI PRIHODI I PRIMICI</t>
  </si>
  <si>
    <t>3+4</t>
  </si>
  <si>
    <t>Aktivnost A100010</t>
  </si>
  <si>
    <t>ŠKOLSKA KUHINJA</t>
  </si>
  <si>
    <t>Izvor financiranja 5.2.9</t>
  </si>
  <si>
    <t>Pomoći Ministarstvo za demogra.</t>
  </si>
  <si>
    <t>Izvor financiranja 4.3.1.</t>
  </si>
  <si>
    <t>PRIHODI ZA POSEBNE NAMJENE-PK</t>
  </si>
  <si>
    <t>Financijski rashodi</t>
  </si>
  <si>
    <t>Izvor financiranja 5.2.2.</t>
  </si>
  <si>
    <t>POMOĆI-PK</t>
  </si>
  <si>
    <t>Materijal i sirovine</t>
  </si>
  <si>
    <t>Aktivnost A100014</t>
  </si>
  <si>
    <t>Redovni program OŠ</t>
  </si>
  <si>
    <t>Izvor financiranja 1.2</t>
  </si>
  <si>
    <t>OPĆI PRIHODI OSNOVNE ŠKOLE</t>
  </si>
  <si>
    <t>Izvor financiranja 3.1.1</t>
  </si>
  <si>
    <t>VLASTITI PRIHODI-PK</t>
  </si>
  <si>
    <t>Naknada građanima-rad.mat.</t>
  </si>
  <si>
    <t>Aktivnost A100015</t>
  </si>
  <si>
    <t>PRODUŽENI BORAVAK</t>
  </si>
  <si>
    <t>Izvor financiranja 5.7.1</t>
  </si>
  <si>
    <t>PRIHODI OPĆINA,GRADOVA</t>
  </si>
  <si>
    <t>Kapitalni projekt K100002</t>
  </si>
  <si>
    <t>Ulaganja u objekte školstva</t>
  </si>
  <si>
    <t>Usluge tekućeg i investicijskog održavanja</t>
  </si>
  <si>
    <t>Uređaji,strojevi i oprema za ostale namjene</t>
  </si>
  <si>
    <t>Kapitalni projekt K100007</t>
  </si>
  <si>
    <t>Ulaganja u objekte školstva-POTRES</t>
  </si>
  <si>
    <t>Izvor financiranja 8.4.</t>
  </si>
  <si>
    <t>BESKAMATNI ZAJAM</t>
  </si>
  <si>
    <t>POMOĆI IZ DRŽ.PRORAČUNA-OBNOVA</t>
  </si>
  <si>
    <t>Tekući projekt T100004</t>
  </si>
  <si>
    <t>Izvor financiranja 5.2.5</t>
  </si>
  <si>
    <t>POMOĆI-MINISTARSTVO ZNANOSTI I OBRAZOVANJA</t>
  </si>
  <si>
    <t>OSNOVNA ŠKOLA MLADOST</t>
  </si>
  <si>
    <t>09 OBRAZOVANJE</t>
  </si>
  <si>
    <t>0912 Osnovno obrazovanje</t>
  </si>
  <si>
    <t>31 Prihodi od prodaje proizvoda irobe te pruženih usluga i prihodi od donacije</t>
  </si>
  <si>
    <t>MLADOST</t>
  </si>
  <si>
    <r>
      <t>I</t>
    </r>
    <r>
      <rPr>
        <b/>
        <sz val="12"/>
        <color indexed="8"/>
        <rFont val="Arial"/>
        <family val="2"/>
        <charset val="238"/>
      </rPr>
      <t>zvor financiranja 5.2.25</t>
    </r>
  </si>
  <si>
    <r>
      <rPr>
        <b/>
        <sz val="12"/>
        <color rgb="FF000000"/>
        <rFont val="Arial"/>
        <family val="2"/>
        <charset val="238"/>
      </rPr>
      <t>Osiguravanje pomoćnika u nastavi učenicima s teškoćama</t>
    </r>
    <r>
      <rPr>
        <sz val="12"/>
        <color indexed="8"/>
        <rFont val="Arial"/>
        <family val="2"/>
        <charset val="238"/>
      </rPr>
      <t xml:space="preserve"> </t>
    </r>
  </si>
  <si>
    <t>Plan 2024</t>
  </si>
  <si>
    <t>Plan 2024.</t>
  </si>
  <si>
    <t>Izvor financiranja 1.1</t>
  </si>
  <si>
    <t>Voditelj računovodstva:</t>
  </si>
  <si>
    <t>Ravnatelj:</t>
  </si>
  <si>
    <t>Igor Rožić</t>
  </si>
  <si>
    <t>Predsjednica Školskog odbora:</t>
  </si>
  <si>
    <t>Maja Jandrić Ičanović</t>
  </si>
  <si>
    <t>Marija Matković</t>
  </si>
  <si>
    <t>Izvor financiranja 5 2.2</t>
  </si>
  <si>
    <t>Doprinosi za obvezno zdrav.osig.</t>
  </si>
  <si>
    <t>Pomoći iz gradskih i općinskih proračuna</t>
  </si>
  <si>
    <t>096 Dodatne usluge  u obrazovanju</t>
  </si>
  <si>
    <t>FINANCIJSKI PLAN PRORAČUNSKOG KORISNIKA JEDINICE LOKALNE I PODRUČNE (REGIONALNE) SAMOUPRAVE 
ZA 2024. GODINU</t>
  </si>
  <si>
    <t xml:space="preserve">FINANCIJSKI PLAN PRORAČUNSKOG KORISNIKA JEDINICE LOKALNE I PODRUČNE (REGIONALNE) SAMOUPRAVE 
ZA 2024. GODINU </t>
  </si>
  <si>
    <t xml:space="preserve">FINANCIJSKI PLAN PRORAČUNSKOG KORISNIKA JEDINICE LOKALNE I PODRUČNE (REGIONALNE) SAMOUPRAVE 
ZA 2024.GODINU  </t>
  </si>
  <si>
    <t xml:space="preserve">FINANCIJSKI PLAN PRORAČUNSKOG KORISNIKA JEDINICE LOKALNE I PODRUČNE (REGIONALNE) SAMOUPRAVE 
ZA 2024.GODINU </t>
  </si>
  <si>
    <t>Plan 2024.-Rebalans 4</t>
  </si>
  <si>
    <t>Prihodi od imovine</t>
  </si>
  <si>
    <t>Plan 2024.- Rebalans 4</t>
  </si>
  <si>
    <t>C) PRENESENI VIŠAK ILI PRENESENI MANJAK I VIŠEGODIŠNJI PLAN URAVNOTEŽENJA</t>
  </si>
  <si>
    <t>UKUPAN DONOS VIŠKA / MANJKA IZ PRETHODNE(IH)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</si>
</sst>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;[Red]0.00"/>
  </numFmts>
  <fonts count="2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12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i/>
      <sz val="12"/>
      <name val="Arial"/>
      <family val="2"/>
      <charset val="238"/>
    </font>
    <font>
      <sz val="12"/>
      <name val="Arial"/>
      <family val="2"/>
      <charset val="238"/>
    </font>
    <font>
      <b/>
      <i/>
      <sz val="12"/>
      <color indexed="8"/>
      <name val="Arial"/>
      <family val="2"/>
      <charset val="238"/>
    </font>
    <font>
      <i/>
      <sz val="12"/>
      <color indexed="8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2"/>
      <color rgb="FF000000"/>
      <name val="Arial"/>
      <family val="2"/>
      <charset val="238"/>
    </font>
    <font>
      <sz val="12"/>
      <color rgb="FF000000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1"/>
      <color indexed="8"/>
      <name val="Arial"/>
      <family val="2"/>
      <charset val="238"/>
    </font>
    <font>
      <b/>
      <sz val="1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2" tint="-9.9948118533890809E-2"/>
      </left>
      <right/>
      <top/>
      <bottom style="thin">
        <color theme="2" tint="-9.9948118533890809E-2"/>
      </bottom>
      <diagonal/>
    </border>
    <border>
      <left/>
      <right style="thin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theme="2" tint="-9.9948118533890809E-2"/>
      </left>
      <right/>
      <top style="thin">
        <color theme="2" tint="-9.9948118533890809E-2"/>
      </top>
      <bottom style="thin">
        <color theme="2" tint="-9.9948118533890809E-2"/>
      </bottom>
      <diagonal/>
    </border>
    <border>
      <left/>
      <right style="thin">
        <color theme="2" tint="-9.9948118533890809E-2"/>
      </right>
      <top style="thin">
        <color theme="2" tint="-9.9948118533890809E-2"/>
      </top>
      <bottom/>
      <diagonal/>
    </border>
    <border>
      <left style="thin">
        <color theme="2" tint="-9.9948118533890809E-2"/>
      </left>
      <right/>
      <top style="thin">
        <color theme="2" tint="-9.9948118533890809E-2"/>
      </top>
      <bottom/>
      <diagonal/>
    </border>
    <border>
      <left style="thin">
        <color indexed="64"/>
      </left>
      <right style="thin">
        <color theme="2" tint="-9.9948118533890809E-2"/>
      </right>
      <top/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</borders>
  <cellStyleXfs count="1">
    <xf numFmtId="0" fontId="0" fillId="0" borderId="0"/>
  </cellStyleXfs>
  <cellXfs count="220">
    <xf numFmtId="0" fontId="0" fillId="0" borderId="0" xfId="0"/>
    <xf numFmtId="0" fontId="2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Font="1" applyBorder="1" applyAlignment="1">
      <alignment horizontal="left"/>
    </xf>
    <xf numFmtId="0" fontId="10" fillId="0" borderId="5" xfId="0" applyFont="1" applyBorder="1" applyAlignment="1">
      <alignment horizontal="right" vertical="center"/>
    </xf>
    <xf numFmtId="0" fontId="12" fillId="0" borderId="0" xfId="0" applyFont="1" applyAlignment="1">
      <alignment wrapText="1"/>
    </xf>
    <xf numFmtId="0" fontId="8" fillId="0" borderId="0" xfId="0" applyFont="1"/>
    <xf numFmtId="4" fontId="8" fillId="0" borderId="0" xfId="0" applyNumberFormat="1" applyFont="1"/>
    <xf numFmtId="4" fontId="0" fillId="0" borderId="0" xfId="0" applyNumberFormat="1"/>
    <xf numFmtId="0" fontId="13" fillId="0" borderId="0" xfId="0" applyFont="1"/>
    <xf numFmtId="0" fontId="5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4" fontId="5" fillId="0" borderId="0" xfId="0" applyNumberFormat="1" applyFont="1" applyAlignment="1">
      <alignment horizontal="center" vertical="center" wrapText="1"/>
    </xf>
    <xf numFmtId="4" fontId="8" fillId="0" borderId="0" xfId="0" applyNumberFormat="1" applyFont="1" applyAlignment="1">
      <alignment wrapText="1"/>
    </xf>
    <xf numFmtId="0" fontId="11" fillId="0" borderId="0" xfId="0" applyFont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4" fontId="5" fillId="0" borderId="4" xfId="0" applyNumberFormat="1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11" fillId="2" borderId="3" xfId="0" applyFont="1" applyFill="1" applyBorder="1" applyAlignment="1">
      <alignment vertical="center" wrapText="1"/>
    </xf>
    <xf numFmtId="0" fontId="14" fillId="2" borderId="3" xfId="0" quotePrefix="1" applyFont="1" applyFill="1" applyBorder="1" applyAlignment="1">
      <alignment horizontal="left" vertical="center"/>
    </xf>
    <xf numFmtId="4" fontId="7" fillId="2" borderId="3" xfId="0" applyNumberFormat="1" applyFont="1" applyFill="1" applyBorder="1" applyAlignment="1">
      <alignment horizontal="right"/>
    </xf>
    <xf numFmtId="0" fontId="15" fillId="2" borderId="3" xfId="0" quotePrefix="1" applyFont="1" applyFill="1" applyBorder="1" applyAlignment="1">
      <alignment horizontal="left" vertical="center" wrapText="1"/>
    </xf>
    <xf numFmtId="0" fontId="11" fillId="2" borderId="3" xfId="0" quotePrefix="1" applyFont="1" applyFill="1" applyBorder="1" applyAlignment="1">
      <alignment horizontal="left" vertical="center" wrapText="1"/>
    </xf>
    <xf numFmtId="4" fontId="5" fillId="2" borderId="4" xfId="0" applyNumberFormat="1" applyFont="1" applyFill="1" applyBorder="1" applyAlignment="1">
      <alignment horizontal="right"/>
    </xf>
    <xf numFmtId="4" fontId="5" fillId="2" borderId="3" xfId="0" applyNumberFormat="1" applyFont="1" applyFill="1" applyBorder="1" applyAlignment="1">
      <alignment horizontal="right"/>
    </xf>
    <xf numFmtId="4" fontId="7" fillId="2" borderId="4" xfId="0" applyNumberFormat="1" applyFont="1" applyFill="1" applyBorder="1" applyAlignment="1">
      <alignment horizontal="right"/>
    </xf>
    <xf numFmtId="0" fontId="11" fillId="2" borderId="3" xfId="0" applyFont="1" applyFill="1" applyBorder="1" applyAlignment="1">
      <alignment horizontal="left" vertical="center" wrapText="1"/>
    </xf>
    <xf numFmtId="0" fontId="14" fillId="2" borderId="3" xfId="0" quotePrefix="1" applyFont="1" applyFill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4" fontId="7" fillId="2" borderId="3" xfId="0" applyNumberFormat="1" applyFont="1" applyFill="1" applyBorder="1" applyAlignment="1">
      <alignment horizontal="right" wrapText="1"/>
    </xf>
    <xf numFmtId="0" fontId="15" fillId="2" borderId="3" xfId="0" quotePrefix="1" applyFont="1" applyFill="1" applyBorder="1" applyAlignment="1">
      <alignment horizontal="left" vertical="center"/>
    </xf>
    <xf numFmtId="0" fontId="5" fillId="4" borderId="3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0" fontId="15" fillId="2" borderId="3" xfId="0" applyFont="1" applyFill="1" applyBorder="1" applyAlignment="1">
      <alignment horizontal="left" vertical="center" wrapText="1"/>
    </xf>
    <xf numFmtId="0" fontId="11" fillId="2" borderId="3" xfId="0" quotePrefix="1" applyFont="1" applyFill="1" applyBorder="1" applyAlignment="1">
      <alignment horizontal="left" vertical="center"/>
    </xf>
    <xf numFmtId="0" fontId="11" fillId="2" borderId="3" xfId="0" applyFont="1" applyFill="1" applyBorder="1" applyAlignment="1">
      <alignment horizontal="left" vertical="center"/>
    </xf>
    <xf numFmtId="0" fontId="15" fillId="2" borderId="3" xfId="0" applyFont="1" applyFill="1" applyBorder="1" applyAlignment="1">
      <alignment vertical="center" wrapText="1"/>
    </xf>
    <xf numFmtId="3" fontId="7" fillId="2" borderId="3" xfId="0" applyNumberFormat="1" applyFont="1" applyFill="1" applyBorder="1" applyAlignment="1">
      <alignment horizontal="right"/>
    </xf>
    <xf numFmtId="3" fontId="7" fillId="2" borderId="4" xfId="0" applyNumberFormat="1" applyFont="1" applyFill="1" applyBorder="1" applyAlignment="1">
      <alignment horizontal="right"/>
    </xf>
    <xf numFmtId="3" fontId="7" fillId="2" borderId="3" xfId="0" applyNumberFormat="1" applyFont="1" applyFill="1" applyBorder="1" applyAlignment="1">
      <alignment horizontal="right" wrapText="1"/>
    </xf>
    <xf numFmtId="4" fontId="5" fillId="3" borderId="3" xfId="0" applyNumberFormat="1" applyFont="1" applyFill="1" applyBorder="1" applyAlignment="1">
      <alignment horizontal="right"/>
    </xf>
    <xf numFmtId="4" fontId="5" fillId="0" borderId="3" xfId="0" applyNumberFormat="1" applyFont="1" applyBorder="1" applyAlignment="1">
      <alignment horizontal="right"/>
    </xf>
    <xf numFmtId="4" fontId="11" fillId="3" borderId="1" xfId="0" applyNumberFormat="1" applyFont="1" applyFill="1" applyBorder="1" applyAlignment="1">
      <alignment horizontal="left" vertical="center"/>
    </xf>
    <xf numFmtId="4" fontId="15" fillId="3" borderId="2" xfId="0" applyNumberFormat="1" applyFont="1" applyFill="1" applyBorder="1" applyAlignment="1">
      <alignment vertical="center"/>
    </xf>
    <xf numFmtId="4" fontId="5" fillId="0" borderId="3" xfId="0" applyNumberFormat="1" applyFont="1" applyBorder="1" applyAlignment="1">
      <alignment horizontal="right" wrapText="1"/>
    </xf>
    <xf numFmtId="4" fontId="7" fillId="0" borderId="0" xfId="0" applyNumberFormat="1" applyFont="1" applyAlignment="1">
      <alignment horizontal="center" vertical="center" wrapText="1"/>
    </xf>
    <xf numFmtId="4" fontId="7" fillId="0" borderId="0" xfId="0" applyNumberFormat="1" applyFont="1"/>
    <xf numFmtId="4" fontId="5" fillId="0" borderId="1" xfId="0" quotePrefix="1" applyNumberFormat="1" applyFont="1" applyBorder="1" applyAlignment="1">
      <alignment horizontal="left" wrapText="1"/>
    </xf>
    <xf numFmtId="4" fontId="5" fillId="0" borderId="2" xfId="0" quotePrefix="1" applyNumberFormat="1" applyFont="1" applyBorder="1" applyAlignment="1">
      <alignment horizontal="left" wrapText="1"/>
    </xf>
    <xf numFmtId="4" fontId="5" fillId="0" borderId="2" xfId="0" quotePrefix="1" applyNumberFormat="1" applyFont="1" applyBorder="1" applyAlignment="1">
      <alignment horizontal="center" wrapText="1"/>
    </xf>
    <xf numFmtId="4" fontId="5" fillId="0" borderId="2" xfId="0" quotePrefix="1" applyNumberFormat="1" applyFont="1" applyBorder="1" applyAlignment="1">
      <alignment horizontal="left"/>
    </xf>
    <xf numFmtId="4" fontId="5" fillId="2" borderId="3" xfId="0" applyNumberFormat="1" applyFont="1" applyFill="1" applyBorder="1" applyAlignment="1">
      <alignment horizontal="center" vertical="center" wrapText="1"/>
    </xf>
    <xf numFmtId="4" fontId="5" fillId="0" borderId="0" xfId="0" quotePrefix="1" applyNumberFormat="1" applyFont="1" applyAlignment="1">
      <alignment horizontal="center" vertical="center" wrapText="1"/>
    </xf>
    <xf numFmtId="4" fontId="11" fillId="4" borderId="1" xfId="0" quotePrefix="1" applyNumberFormat="1" applyFont="1" applyFill="1" applyBorder="1" applyAlignment="1">
      <alignment horizontal="right"/>
    </xf>
    <xf numFmtId="4" fontId="11" fillId="4" borderId="3" xfId="0" applyNumberFormat="1" applyFont="1" applyFill="1" applyBorder="1" applyAlignment="1">
      <alignment horizontal="right" wrapText="1"/>
    </xf>
    <xf numFmtId="4" fontId="11" fillId="3" borderId="1" xfId="0" quotePrefix="1" applyNumberFormat="1" applyFont="1" applyFill="1" applyBorder="1" applyAlignment="1">
      <alignment horizontal="right"/>
    </xf>
    <xf numFmtId="4" fontId="11" fillId="3" borderId="3" xfId="0" quotePrefix="1" applyNumberFormat="1" applyFont="1" applyFill="1" applyBorder="1" applyAlignment="1">
      <alignment horizontal="right"/>
    </xf>
    <xf numFmtId="0" fontId="11" fillId="0" borderId="0" xfId="0" quotePrefix="1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0" xfId="0" applyFont="1"/>
    <xf numFmtId="0" fontId="15" fillId="2" borderId="3" xfId="0" applyFont="1" applyFill="1" applyBorder="1" applyAlignment="1">
      <alignment horizontal="left" vertical="center"/>
    </xf>
    <xf numFmtId="0" fontId="14" fillId="2" borderId="3" xfId="0" applyFont="1" applyFill="1" applyBorder="1" applyAlignment="1">
      <alignment horizontal="left" vertical="center" wrapText="1"/>
    </xf>
    <xf numFmtId="0" fontId="15" fillId="2" borderId="4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4" fontId="16" fillId="2" borderId="3" xfId="0" applyNumberFormat="1" applyFont="1" applyFill="1" applyBorder="1" applyAlignment="1">
      <alignment horizontal="right"/>
    </xf>
    <xf numFmtId="4" fontId="7" fillId="0" borderId="3" xfId="0" applyNumberFormat="1" applyFont="1" applyBorder="1" applyAlignment="1">
      <alignment horizontal="right"/>
    </xf>
    <xf numFmtId="0" fontId="17" fillId="0" borderId="4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left" vertical="center" wrapText="1"/>
    </xf>
    <xf numFmtId="0" fontId="17" fillId="0" borderId="2" xfId="0" applyFont="1" applyBorder="1" applyAlignment="1">
      <alignment horizontal="left" vertical="center" wrapText="1"/>
    </xf>
    <xf numFmtId="4" fontId="16" fillId="0" borderId="3" xfId="0" applyNumberFormat="1" applyFont="1" applyBorder="1" applyAlignment="1">
      <alignment horizontal="right"/>
    </xf>
    <xf numFmtId="0" fontId="7" fillId="0" borderId="4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 indent="1"/>
    </xf>
    <xf numFmtId="0" fontId="5" fillId="0" borderId="2" xfId="0" applyFont="1" applyBorder="1" applyAlignment="1">
      <alignment horizontal="left" vertical="center" wrapText="1" indent="1"/>
    </xf>
    <xf numFmtId="0" fontId="5" fillId="0" borderId="4" xfId="0" applyFont="1" applyBorder="1" applyAlignment="1">
      <alignment horizontal="left" vertical="center" wrapText="1" indent="1"/>
    </xf>
    <xf numFmtId="0" fontId="7" fillId="0" borderId="1" xfId="0" applyFont="1" applyBorder="1" applyAlignment="1">
      <alignment horizontal="left" vertical="center" wrapText="1" indent="1"/>
    </xf>
    <xf numFmtId="0" fontId="7" fillId="0" borderId="2" xfId="0" applyFont="1" applyBorder="1" applyAlignment="1">
      <alignment horizontal="left" vertical="center" wrapText="1" indent="1"/>
    </xf>
    <xf numFmtId="0" fontId="7" fillId="0" borderId="4" xfId="0" applyFont="1" applyBorder="1" applyAlignment="1">
      <alignment horizontal="left" vertical="center" wrapText="1" indent="1"/>
    </xf>
    <xf numFmtId="4" fontId="8" fillId="0" borderId="3" xfId="0" applyNumberFormat="1" applyFont="1" applyBorder="1"/>
    <xf numFmtId="4" fontId="13" fillId="0" borderId="3" xfId="0" applyNumberFormat="1" applyFont="1" applyBorder="1"/>
    <xf numFmtId="4" fontId="18" fillId="0" borderId="3" xfId="0" applyNumberFormat="1" applyFont="1" applyBorder="1"/>
    <xf numFmtId="0" fontId="7" fillId="0" borderId="2" xfId="0" applyFont="1" applyBorder="1" applyAlignment="1">
      <alignment horizontal="left" vertical="center" wrapText="1"/>
    </xf>
    <xf numFmtId="4" fontId="7" fillId="0" borderId="1" xfId="0" applyNumberFormat="1" applyFont="1" applyBorder="1" applyAlignment="1">
      <alignment horizontal="right"/>
    </xf>
    <xf numFmtId="4" fontId="5" fillId="0" borderId="1" xfId="0" applyNumberFormat="1" applyFont="1" applyBorder="1" applyAlignment="1">
      <alignment horizontal="right"/>
    </xf>
    <xf numFmtId="0" fontId="20" fillId="0" borderId="4" xfId="0" applyFont="1" applyBorder="1" applyAlignment="1">
      <alignment horizontal="left" vertical="center" wrapText="1"/>
    </xf>
    <xf numFmtId="0" fontId="19" fillId="0" borderId="4" xfId="0" applyFont="1" applyBorder="1" applyAlignment="1">
      <alignment horizontal="left" vertical="center" wrapText="1"/>
    </xf>
    <xf numFmtId="2" fontId="18" fillId="0" borderId="3" xfId="0" applyNumberFormat="1" applyFont="1" applyBorder="1"/>
    <xf numFmtId="2" fontId="13" fillId="0" borderId="0" xfId="0" applyNumberFormat="1" applyFont="1"/>
    <xf numFmtId="2" fontId="13" fillId="0" borderId="3" xfId="0" applyNumberFormat="1" applyFont="1" applyBorder="1"/>
    <xf numFmtId="4" fontId="22" fillId="2" borderId="3" xfId="0" applyNumberFormat="1" applyFont="1" applyFill="1" applyBorder="1" applyAlignment="1">
      <alignment horizontal="center" vertical="center" wrapText="1"/>
    </xf>
    <xf numFmtId="0" fontId="22" fillId="4" borderId="3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 wrapText="1"/>
    </xf>
    <xf numFmtId="4" fontId="13" fillId="2" borderId="3" xfId="0" applyNumberFormat="1" applyFont="1" applyFill="1" applyBorder="1"/>
    <xf numFmtId="0" fontId="0" fillId="2" borderId="0" xfId="0" applyFill="1"/>
    <xf numFmtId="0" fontId="7" fillId="2" borderId="1" xfId="0" applyFont="1" applyFill="1" applyBorder="1" applyAlignment="1">
      <alignment horizontal="left" vertical="center" wrapText="1" indent="1"/>
    </xf>
    <xf numFmtId="0" fontId="7" fillId="2" borderId="2" xfId="0" applyFont="1" applyFill="1" applyBorder="1" applyAlignment="1">
      <alignment horizontal="left" vertical="center" wrapText="1" indent="1"/>
    </xf>
    <xf numFmtId="0" fontId="7" fillId="2" borderId="4" xfId="0" applyFont="1" applyFill="1" applyBorder="1" applyAlignment="1">
      <alignment horizontal="left" vertical="center" wrapText="1" indent="1"/>
    </xf>
    <xf numFmtId="4" fontId="18" fillId="2" borderId="3" xfId="0" applyNumberFormat="1" applyFont="1" applyFill="1" applyBorder="1"/>
    <xf numFmtId="2" fontId="13" fillId="0" borderId="6" xfId="0" applyNumberFormat="1" applyFont="1" applyBorder="1"/>
    <xf numFmtId="4" fontId="5" fillId="2" borderId="8" xfId="0" applyNumberFormat="1" applyFont="1" applyFill="1" applyBorder="1" applyAlignment="1">
      <alignment horizontal="right"/>
    </xf>
    <xf numFmtId="4" fontId="5" fillId="2" borderId="9" xfId="0" applyNumberFormat="1" applyFont="1" applyFill="1" applyBorder="1" applyAlignment="1">
      <alignment horizontal="right"/>
    </xf>
    <xf numFmtId="4" fontId="7" fillId="2" borderId="8" xfId="0" applyNumberFormat="1" applyFont="1" applyFill="1" applyBorder="1" applyAlignment="1">
      <alignment horizontal="right"/>
    </xf>
    <xf numFmtId="4" fontId="7" fillId="2" borderId="9" xfId="0" applyNumberFormat="1" applyFont="1" applyFill="1" applyBorder="1" applyAlignment="1">
      <alignment horizontal="right"/>
    </xf>
    <xf numFmtId="4" fontId="7" fillId="2" borderId="9" xfId="0" applyNumberFormat="1" applyFont="1" applyFill="1" applyBorder="1" applyAlignment="1">
      <alignment horizontal="right" wrapText="1"/>
    </xf>
    <xf numFmtId="4" fontId="5" fillId="2" borderId="9" xfId="0" applyNumberFormat="1" applyFont="1" applyFill="1" applyBorder="1" applyAlignment="1">
      <alignment horizontal="right" wrapText="1"/>
    </xf>
    <xf numFmtId="4" fontId="8" fillId="0" borderId="8" xfId="0" applyNumberFormat="1" applyFont="1" applyBorder="1"/>
    <xf numFmtId="4" fontId="13" fillId="0" borderId="9" xfId="0" applyNumberFormat="1" applyFont="1" applyBorder="1"/>
    <xf numFmtId="4" fontId="18" fillId="0" borderId="8" xfId="0" applyNumberFormat="1" applyFont="1" applyBorder="1"/>
    <xf numFmtId="4" fontId="18" fillId="0" borderId="9" xfId="0" applyNumberFormat="1" applyFont="1" applyBorder="1"/>
    <xf numFmtId="4" fontId="13" fillId="0" borderId="8" xfId="0" applyNumberFormat="1" applyFont="1" applyBorder="1"/>
    <xf numFmtId="4" fontId="13" fillId="2" borderId="8" xfId="0" applyNumberFormat="1" applyFont="1" applyFill="1" applyBorder="1"/>
    <xf numFmtId="4" fontId="13" fillId="2" borderId="9" xfId="0" applyNumberFormat="1" applyFont="1" applyFill="1" applyBorder="1"/>
    <xf numFmtId="4" fontId="18" fillId="2" borderId="8" xfId="0" applyNumberFormat="1" applyFont="1" applyFill="1" applyBorder="1"/>
    <xf numFmtId="4" fontId="18" fillId="2" borderId="9" xfId="0" applyNumberFormat="1" applyFont="1" applyFill="1" applyBorder="1"/>
    <xf numFmtId="2" fontId="18" fillId="0" borderId="8" xfId="0" applyNumberFormat="1" applyFont="1" applyBorder="1"/>
    <xf numFmtId="4" fontId="13" fillId="0" borderId="10" xfId="0" applyNumberFormat="1" applyFont="1" applyBorder="1"/>
    <xf numFmtId="4" fontId="8" fillId="0" borderId="11" xfId="0" applyNumberFormat="1" applyFont="1" applyBorder="1"/>
    <xf numFmtId="0" fontId="6" fillId="2" borderId="7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0" fillId="0" borderId="13" xfId="0" applyBorder="1"/>
    <xf numFmtId="164" fontId="13" fillId="0" borderId="3" xfId="0" applyNumberFormat="1" applyFont="1" applyBorder="1"/>
    <xf numFmtId="4" fontId="5" fillId="0" borderId="13" xfId="0" applyNumberFormat="1" applyFont="1" applyBorder="1" applyAlignment="1">
      <alignment horizontal="center" vertical="center" wrapText="1"/>
    </xf>
    <xf numFmtId="4" fontId="7" fillId="2" borderId="13" xfId="0" applyNumberFormat="1" applyFont="1" applyFill="1" applyBorder="1" applyAlignment="1">
      <alignment horizontal="right"/>
    </xf>
    <xf numFmtId="4" fontId="5" fillId="2" borderId="13" xfId="0" applyNumberFormat="1" applyFont="1" applyFill="1" applyBorder="1" applyAlignment="1">
      <alignment horizontal="right"/>
    </xf>
    <xf numFmtId="4" fontId="5" fillId="2" borderId="13" xfId="0" applyNumberFormat="1" applyFont="1" applyFill="1" applyBorder="1" applyAlignment="1">
      <alignment horizontal="right" wrapText="1"/>
    </xf>
    <xf numFmtId="4" fontId="7" fillId="2" borderId="13" xfId="0" applyNumberFormat="1" applyFont="1" applyFill="1" applyBorder="1" applyAlignment="1">
      <alignment horizontal="right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4" fontId="5" fillId="0" borderId="8" xfId="0" applyNumberFormat="1" applyFont="1" applyBorder="1" applyAlignment="1">
      <alignment horizontal="center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 wrapText="1"/>
    </xf>
    <xf numFmtId="0" fontId="5" fillId="2" borderId="13" xfId="0" applyFont="1" applyFill="1" applyBorder="1" applyAlignment="1">
      <alignment horizontal="center" vertical="center" wrapText="1"/>
    </xf>
    <xf numFmtId="4" fontId="5" fillId="2" borderId="13" xfId="0" applyNumberFormat="1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4" fontId="5" fillId="2" borderId="8" xfId="0" applyNumberFormat="1" applyFont="1" applyFill="1" applyBorder="1" applyAlignment="1">
      <alignment horizontal="center" vertical="center" wrapText="1"/>
    </xf>
    <xf numFmtId="3" fontId="7" fillId="2" borderId="13" xfId="0" applyNumberFormat="1" applyFont="1" applyFill="1" applyBorder="1" applyAlignment="1">
      <alignment horizontal="right"/>
    </xf>
    <xf numFmtId="3" fontId="7" fillId="2" borderId="13" xfId="0" applyNumberFormat="1" applyFont="1" applyFill="1" applyBorder="1" applyAlignment="1">
      <alignment horizontal="right" wrapText="1"/>
    </xf>
    <xf numFmtId="3" fontId="11" fillId="2" borderId="13" xfId="0" quotePrefix="1" applyNumberFormat="1" applyFont="1" applyFill="1" applyBorder="1" applyAlignment="1">
      <alignment horizontal="right"/>
    </xf>
    <xf numFmtId="0" fontId="11" fillId="2" borderId="13" xfId="0" quotePrefix="1" applyFont="1" applyFill="1" applyBorder="1" applyAlignment="1">
      <alignment horizontal="left" wrapText="1"/>
    </xf>
    <xf numFmtId="0" fontId="11" fillId="2" borderId="13" xfId="0" quotePrefix="1" applyFont="1" applyFill="1" applyBorder="1" applyAlignment="1">
      <alignment horizontal="center" wrapText="1"/>
    </xf>
    <xf numFmtId="0" fontId="11" fillId="2" borderId="13" xfId="0" quotePrefix="1" applyFont="1" applyFill="1" applyBorder="1" applyAlignment="1">
      <alignment horizontal="left"/>
    </xf>
    <xf numFmtId="0" fontId="11" fillId="2" borderId="13" xfId="0" applyFont="1" applyFill="1" applyBorder="1" applyAlignment="1">
      <alignment horizontal="center" vertical="center" wrapText="1"/>
    </xf>
    <xf numFmtId="0" fontId="23" fillId="2" borderId="13" xfId="0" applyFont="1" applyFill="1" applyBorder="1" applyAlignment="1">
      <alignment horizontal="center" vertical="center" wrapText="1"/>
    </xf>
    <xf numFmtId="3" fontId="11" fillId="2" borderId="13" xfId="0" applyNumberFormat="1" applyFont="1" applyFill="1" applyBorder="1" applyAlignment="1">
      <alignment horizontal="right" wrapText="1"/>
    </xf>
    <xf numFmtId="3" fontId="5" fillId="2" borderId="13" xfId="0" quotePrefix="1" applyNumberFormat="1" applyFont="1" applyFill="1" applyBorder="1" applyAlignment="1">
      <alignment horizontal="right"/>
    </xf>
    <xf numFmtId="4" fontId="11" fillId="0" borderId="1" xfId="0" quotePrefix="1" applyNumberFormat="1" applyFont="1" applyBorder="1" applyAlignment="1">
      <alignment horizontal="left" vertical="center"/>
    </xf>
    <xf numFmtId="4" fontId="15" fillId="0" borderId="2" xfId="0" applyNumberFormat="1" applyFont="1" applyBorder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wrapText="1"/>
    </xf>
    <xf numFmtId="4" fontId="11" fillId="3" borderId="1" xfId="0" applyNumberFormat="1" applyFont="1" applyFill="1" applyBorder="1" applyAlignment="1">
      <alignment horizontal="left" vertical="center" wrapText="1"/>
    </xf>
    <xf numFmtId="4" fontId="15" fillId="3" borderId="2" xfId="0" applyNumberFormat="1" applyFont="1" applyFill="1" applyBorder="1" applyAlignment="1">
      <alignment vertical="center" wrapText="1"/>
    </xf>
    <xf numFmtId="4" fontId="15" fillId="3" borderId="2" xfId="0" applyNumberFormat="1" applyFont="1" applyFill="1" applyBorder="1" applyAlignment="1">
      <alignment vertical="center"/>
    </xf>
    <xf numFmtId="4" fontId="11" fillId="0" borderId="1" xfId="0" applyNumberFormat="1" applyFont="1" applyBorder="1" applyAlignment="1">
      <alignment horizontal="left" vertical="center" wrapText="1"/>
    </xf>
    <xf numFmtId="4" fontId="15" fillId="0" borderId="2" xfId="0" applyNumberFormat="1" applyFont="1" applyBorder="1" applyAlignment="1">
      <alignment vertical="center" wrapText="1"/>
    </xf>
    <xf numFmtId="4" fontId="11" fillId="0" borderId="1" xfId="0" quotePrefix="1" applyNumberFormat="1" applyFont="1" applyBorder="1" applyAlignment="1">
      <alignment horizontal="left" vertical="center" wrapText="1"/>
    </xf>
    <xf numFmtId="4" fontId="11" fillId="3" borderId="1" xfId="0" quotePrefix="1" applyNumberFormat="1" applyFont="1" applyFill="1" applyBorder="1" applyAlignment="1">
      <alignment horizontal="left" vertical="center" wrapText="1"/>
    </xf>
    <xf numFmtId="4" fontId="5" fillId="0" borderId="0" xfId="0" applyNumberFormat="1" applyFont="1" applyAlignment="1">
      <alignment horizontal="center" vertical="center" wrapText="1"/>
    </xf>
    <xf numFmtId="4" fontId="8" fillId="0" borderId="0" xfId="0" applyNumberFormat="1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16" fillId="0" borderId="0" xfId="0" applyFont="1" applyAlignment="1">
      <alignment wrapText="1"/>
    </xf>
    <xf numFmtId="0" fontId="13" fillId="0" borderId="0" xfId="0" applyFont="1" applyAlignment="1">
      <alignment wrapText="1"/>
    </xf>
    <xf numFmtId="4" fontId="11" fillId="4" borderId="1" xfId="0" applyNumberFormat="1" applyFont="1" applyFill="1" applyBorder="1" applyAlignment="1">
      <alignment horizontal="left" vertical="center" wrapText="1"/>
    </xf>
    <xf numFmtId="4" fontId="11" fillId="4" borderId="2" xfId="0" applyNumberFormat="1" applyFont="1" applyFill="1" applyBorder="1" applyAlignment="1">
      <alignment horizontal="left" vertical="center" wrapText="1"/>
    </xf>
    <xf numFmtId="4" fontId="11" fillId="4" borderId="4" xfId="0" applyNumberFormat="1" applyFont="1" applyFill="1" applyBorder="1" applyAlignment="1">
      <alignment horizontal="left" vertical="center" wrapText="1"/>
    </xf>
    <xf numFmtId="0" fontId="11" fillId="4" borderId="1" xfId="0" applyFont="1" applyFill="1" applyBorder="1" applyAlignment="1">
      <alignment horizontal="left" vertical="center" wrapText="1"/>
    </xf>
    <xf numFmtId="0" fontId="11" fillId="4" borderId="2" xfId="0" applyFont="1" applyFill="1" applyBorder="1" applyAlignment="1">
      <alignment horizontal="left" vertical="center" wrapText="1"/>
    </xf>
    <xf numFmtId="0" fontId="11" fillId="4" borderId="4" xfId="0" applyFont="1" applyFill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2" borderId="13" xfId="0" applyFont="1" applyFill="1" applyBorder="1" applyAlignment="1">
      <alignment horizontal="left" vertical="center" wrapText="1"/>
    </xf>
    <xf numFmtId="0" fontId="8" fillId="2" borderId="13" xfId="0" applyFont="1" applyFill="1" applyBorder="1" applyAlignment="1">
      <alignment horizontal="left" vertical="center" wrapText="1"/>
    </xf>
    <xf numFmtId="0" fontId="11" fillId="2" borderId="13" xfId="0" quotePrefix="1" applyFont="1" applyFill="1" applyBorder="1" applyAlignment="1">
      <alignment horizontal="left" vertical="center" wrapText="1"/>
    </xf>
    <xf numFmtId="0" fontId="15" fillId="2" borderId="13" xfId="0" applyFont="1" applyFill="1" applyBorder="1" applyAlignment="1">
      <alignment vertical="center" wrapText="1"/>
    </xf>
    <xf numFmtId="0" fontId="0" fillId="0" borderId="0" xfId="0"/>
    <xf numFmtId="0" fontId="13" fillId="0" borderId="0" xfId="0" applyFont="1"/>
    <xf numFmtId="0" fontId="8" fillId="0" borderId="0" xfId="0" applyFont="1" applyAlignment="1">
      <alignment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 indent="1"/>
    </xf>
    <xf numFmtId="0" fontId="7" fillId="0" borderId="2" xfId="0" applyFont="1" applyBorder="1" applyAlignment="1">
      <alignment horizontal="left" vertical="center" wrapText="1" indent="1"/>
    </xf>
    <xf numFmtId="0" fontId="7" fillId="0" borderId="4" xfId="0" applyFont="1" applyBorder="1" applyAlignment="1">
      <alignment horizontal="left" vertical="center" wrapText="1" indent="1"/>
    </xf>
    <xf numFmtId="0" fontId="21" fillId="0" borderId="2" xfId="0" applyFont="1" applyBorder="1"/>
    <xf numFmtId="0" fontId="21" fillId="0" borderId="4" xfId="0" applyFont="1" applyBorder="1"/>
    <xf numFmtId="0" fontId="5" fillId="0" borderId="1" xfId="0" applyFont="1" applyBorder="1" applyAlignment="1">
      <alignment horizontal="left" vertical="center" wrapText="1" indent="1"/>
    </xf>
    <xf numFmtId="0" fontId="5" fillId="0" borderId="2" xfId="0" applyFont="1" applyBorder="1" applyAlignment="1">
      <alignment horizontal="left" vertical="center" wrapText="1" indent="1"/>
    </xf>
    <xf numFmtId="0" fontId="5" fillId="0" borderId="4" xfId="0" applyFont="1" applyBorder="1" applyAlignment="1">
      <alignment horizontal="left" vertical="center" wrapText="1" indent="1"/>
    </xf>
    <xf numFmtId="0" fontId="19" fillId="0" borderId="1" xfId="0" applyFont="1" applyBorder="1" applyAlignment="1">
      <alignment horizontal="left" vertical="center" wrapText="1" indent="1"/>
    </xf>
    <xf numFmtId="0" fontId="6" fillId="4" borderId="1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 wrapText="1"/>
    </xf>
    <xf numFmtId="0" fontId="17" fillId="0" borderId="2" xfId="0" applyFont="1" applyBorder="1" applyAlignment="1">
      <alignment horizontal="left" vertical="center" wrapText="1"/>
    </xf>
    <xf numFmtId="0" fontId="17" fillId="0" borderId="4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left" vertical="center" wrapText="1"/>
    </xf>
    <xf numFmtId="0" fontId="17" fillId="2" borderId="2" xfId="0" applyFont="1" applyFill="1" applyBorder="1" applyAlignment="1">
      <alignment horizontal="left" vertical="center" wrapText="1"/>
    </xf>
    <xf numFmtId="0" fontId="17" fillId="2" borderId="4" xfId="0" applyFont="1" applyFill="1" applyBorder="1" applyAlignment="1">
      <alignment horizontal="left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6"/>
  <sheetViews>
    <sheetView topLeftCell="A7" workbookViewId="0">
      <selection activeCell="G34" sqref="G34"/>
    </sheetView>
  </sheetViews>
  <sheetFormatPr defaultRowHeight="15" x14ac:dyDescent="0.25"/>
  <cols>
    <col min="5" max="10" width="25.28515625" customWidth="1"/>
  </cols>
  <sheetData>
    <row r="1" spans="1:10" ht="42" customHeight="1" x14ac:dyDescent="0.25">
      <c r="A1" s="161" t="s">
        <v>131</v>
      </c>
      <c r="B1" s="161"/>
      <c r="C1" s="161"/>
      <c r="D1" s="161"/>
      <c r="E1" s="161"/>
      <c r="F1" s="161"/>
      <c r="G1" s="161"/>
      <c r="H1" s="161"/>
      <c r="I1" s="161"/>
      <c r="J1" s="161"/>
    </row>
    <row r="2" spans="1:10" ht="18" x14ac:dyDescent="0.25">
      <c r="A2" s="4"/>
      <c r="B2" s="4"/>
      <c r="C2" s="4"/>
      <c r="D2" s="4"/>
      <c r="E2" s="4"/>
      <c r="F2" s="173" t="s">
        <v>110</v>
      </c>
      <c r="G2" s="173"/>
      <c r="H2" s="173"/>
      <c r="I2" s="4"/>
      <c r="J2" s="4"/>
    </row>
    <row r="3" spans="1:10" ht="15.75" x14ac:dyDescent="0.25">
      <c r="A3" s="161" t="s">
        <v>18</v>
      </c>
      <c r="B3" s="161"/>
      <c r="C3" s="161"/>
      <c r="D3" s="161"/>
      <c r="E3" s="161"/>
      <c r="F3" s="161"/>
      <c r="G3" s="161"/>
      <c r="H3" s="161"/>
      <c r="I3" s="162"/>
      <c r="J3" s="162"/>
    </row>
    <row r="4" spans="1:10" ht="18" x14ac:dyDescent="0.25">
      <c r="A4" s="4"/>
      <c r="B4" s="4"/>
      <c r="C4" s="4"/>
      <c r="D4" s="4"/>
      <c r="E4" s="4"/>
      <c r="F4" s="4"/>
      <c r="G4" s="4"/>
      <c r="H4" s="4"/>
      <c r="I4" s="5"/>
      <c r="J4" s="5"/>
    </row>
    <row r="5" spans="1:10" ht="15.75" x14ac:dyDescent="0.25">
      <c r="A5" s="161" t="s">
        <v>24</v>
      </c>
      <c r="B5" s="163"/>
      <c r="C5" s="163"/>
      <c r="D5" s="163"/>
      <c r="E5" s="163"/>
      <c r="F5" s="163"/>
      <c r="G5" s="163"/>
      <c r="H5" s="163"/>
      <c r="I5" s="163"/>
      <c r="J5" s="163"/>
    </row>
    <row r="6" spans="1:10" ht="18" x14ac:dyDescent="0.25">
      <c r="A6" s="1"/>
      <c r="B6" s="2"/>
      <c r="C6" s="2"/>
      <c r="D6" s="2"/>
      <c r="E6" s="6"/>
      <c r="F6" s="7"/>
      <c r="G6" s="7"/>
      <c r="H6" s="7"/>
      <c r="I6" s="7"/>
      <c r="J6" s="14" t="s">
        <v>31</v>
      </c>
    </row>
    <row r="7" spans="1:10" x14ac:dyDescent="0.25">
      <c r="A7" s="10"/>
      <c r="B7" s="11"/>
      <c r="C7" s="11"/>
      <c r="D7" s="12"/>
      <c r="E7" s="13"/>
      <c r="F7" s="3" t="s">
        <v>117</v>
      </c>
      <c r="G7" s="3" t="s">
        <v>136</v>
      </c>
      <c r="H7" s="3"/>
      <c r="I7" s="3"/>
      <c r="J7" s="3"/>
    </row>
    <row r="8" spans="1:10" ht="15.75" x14ac:dyDescent="0.25">
      <c r="A8" s="164" t="s">
        <v>0</v>
      </c>
      <c r="B8" s="165"/>
      <c r="C8" s="165"/>
      <c r="D8" s="165"/>
      <c r="E8" s="166"/>
      <c r="F8" s="54">
        <f>SUM(F9)</f>
        <v>1356472</v>
      </c>
      <c r="G8" s="54">
        <f>SUM(G9,G10)</f>
        <v>1636034.95</v>
      </c>
      <c r="H8" s="54"/>
      <c r="I8" s="54"/>
      <c r="J8" s="54"/>
    </row>
    <row r="9" spans="1:10" ht="15.75" x14ac:dyDescent="0.25">
      <c r="A9" s="167" t="s">
        <v>32</v>
      </c>
      <c r="B9" s="168"/>
      <c r="C9" s="168"/>
      <c r="D9" s="168"/>
      <c r="E9" s="160"/>
      <c r="F9" s="55">
        <v>1356472</v>
      </c>
      <c r="G9" s="55">
        <v>1636034.95</v>
      </c>
      <c r="H9" s="55"/>
      <c r="I9" s="55"/>
      <c r="J9" s="55"/>
    </row>
    <row r="10" spans="1:10" ht="15.75" x14ac:dyDescent="0.25">
      <c r="A10" s="159" t="s">
        <v>33</v>
      </c>
      <c r="B10" s="160"/>
      <c r="C10" s="160"/>
      <c r="D10" s="160"/>
      <c r="E10" s="160"/>
      <c r="F10" s="55"/>
      <c r="G10" s="55"/>
      <c r="H10" s="55"/>
      <c r="I10" s="55"/>
      <c r="J10" s="55"/>
    </row>
    <row r="11" spans="1:10" ht="15.75" x14ac:dyDescent="0.25">
      <c r="A11" s="56" t="s">
        <v>1</v>
      </c>
      <c r="B11" s="57"/>
      <c r="C11" s="57"/>
      <c r="D11" s="57"/>
      <c r="E11" s="57"/>
      <c r="F11" s="54">
        <f>SUM(F12,F13)</f>
        <v>1356472</v>
      </c>
      <c r="G11" s="54">
        <f>SUM(G12,G13,G14)</f>
        <v>1636034.95</v>
      </c>
      <c r="H11" s="54"/>
      <c r="I11" s="54"/>
      <c r="J11" s="54"/>
    </row>
    <row r="12" spans="1:10" ht="15.75" x14ac:dyDescent="0.25">
      <c r="A12" s="169" t="s">
        <v>34</v>
      </c>
      <c r="B12" s="168"/>
      <c r="C12" s="168"/>
      <c r="D12" s="168"/>
      <c r="E12" s="168"/>
      <c r="F12" s="55">
        <v>1355481</v>
      </c>
      <c r="G12" s="55">
        <v>1580491.4</v>
      </c>
      <c r="H12" s="55"/>
      <c r="I12" s="55"/>
      <c r="J12" s="58"/>
    </row>
    <row r="13" spans="1:10" ht="15.75" x14ac:dyDescent="0.25">
      <c r="A13" s="159" t="s">
        <v>35</v>
      </c>
      <c r="B13" s="160"/>
      <c r="C13" s="160"/>
      <c r="D13" s="160"/>
      <c r="E13" s="160"/>
      <c r="F13" s="55">
        <v>991</v>
      </c>
      <c r="G13" s="55">
        <v>55343.55</v>
      </c>
      <c r="H13" s="55"/>
      <c r="I13" s="55"/>
      <c r="J13" s="58"/>
    </row>
    <row r="14" spans="1:10" ht="15.75" x14ac:dyDescent="0.25">
      <c r="A14" s="170" t="s">
        <v>56</v>
      </c>
      <c r="B14" s="165"/>
      <c r="C14" s="165"/>
      <c r="D14" s="165"/>
      <c r="E14" s="165"/>
      <c r="F14" s="54"/>
      <c r="G14" s="54">
        <v>200</v>
      </c>
      <c r="H14" s="54"/>
      <c r="I14" s="54"/>
      <c r="J14" s="54"/>
    </row>
    <row r="15" spans="1:10" ht="15.75" x14ac:dyDescent="0.25">
      <c r="A15" s="22"/>
      <c r="B15" s="59"/>
      <c r="C15" s="59"/>
      <c r="D15" s="59"/>
      <c r="E15" s="59"/>
      <c r="F15" s="59"/>
      <c r="G15" s="59"/>
      <c r="H15" s="60"/>
      <c r="I15" s="60"/>
      <c r="J15" s="60"/>
    </row>
    <row r="16" spans="1:10" ht="15.75" x14ac:dyDescent="0.25">
      <c r="A16" s="171" t="s">
        <v>25</v>
      </c>
      <c r="B16" s="172"/>
      <c r="C16" s="172"/>
      <c r="D16" s="172"/>
      <c r="E16" s="172"/>
      <c r="F16" s="172"/>
      <c r="G16" s="172"/>
      <c r="H16" s="172"/>
      <c r="I16" s="172"/>
      <c r="J16" s="172"/>
    </row>
    <row r="17" spans="1:10" ht="15.75" x14ac:dyDescent="0.25">
      <c r="A17" s="22"/>
      <c r="B17" s="59"/>
      <c r="C17" s="59"/>
      <c r="D17" s="59"/>
      <c r="E17" s="59"/>
      <c r="F17" s="59"/>
      <c r="G17" s="59"/>
      <c r="H17" s="60"/>
      <c r="I17" s="60"/>
      <c r="J17" s="60"/>
    </row>
    <row r="18" spans="1:10" ht="31.5" x14ac:dyDescent="0.25">
      <c r="A18" s="61"/>
      <c r="B18" s="62"/>
      <c r="C18" s="62"/>
      <c r="D18" s="63"/>
      <c r="E18" s="64"/>
      <c r="F18" s="65" t="s">
        <v>117</v>
      </c>
      <c r="G18" s="65" t="s">
        <v>134</v>
      </c>
      <c r="H18" s="102"/>
      <c r="I18" s="65"/>
      <c r="J18" s="65"/>
    </row>
    <row r="19" spans="1:10" ht="15.75" x14ac:dyDescent="0.25">
      <c r="A19" s="159" t="s">
        <v>36</v>
      </c>
      <c r="B19" s="160"/>
      <c r="C19" s="160"/>
      <c r="D19" s="160"/>
      <c r="E19" s="160"/>
      <c r="F19" s="55"/>
      <c r="G19" s="55"/>
      <c r="H19" s="55"/>
      <c r="I19" s="55"/>
      <c r="J19" s="58"/>
    </row>
    <row r="20" spans="1:10" ht="15.75" x14ac:dyDescent="0.25">
      <c r="A20" s="159" t="s">
        <v>37</v>
      </c>
      <c r="B20" s="160"/>
      <c r="C20" s="160"/>
      <c r="D20" s="160"/>
      <c r="E20" s="160"/>
      <c r="F20" s="55"/>
      <c r="G20" s="55"/>
      <c r="H20" s="55"/>
      <c r="I20" s="55"/>
      <c r="J20" s="58"/>
    </row>
    <row r="21" spans="1:10" ht="15.75" x14ac:dyDescent="0.25">
      <c r="A21" s="170" t="s">
        <v>2</v>
      </c>
      <c r="B21" s="165"/>
      <c r="C21" s="165"/>
      <c r="D21" s="165"/>
      <c r="E21" s="165"/>
      <c r="F21" s="54">
        <f>F19-F20</f>
        <v>0</v>
      </c>
      <c r="G21" s="54">
        <f>G19-G20</f>
        <v>0</v>
      </c>
      <c r="H21" s="54"/>
      <c r="I21" s="54"/>
      <c r="J21" s="54"/>
    </row>
    <row r="22" spans="1:10" ht="15.75" x14ac:dyDescent="0.25">
      <c r="A22" s="170" t="s">
        <v>57</v>
      </c>
      <c r="B22" s="165"/>
      <c r="C22" s="165"/>
      <c r="D22" s="165"/>
      <c r="E22" s="165"/>
      <c r="F22" s="54">
        <f>F14+F21</f>
        <v>0</v>
      </c>
      <c r="G22" s="54">
        <v>0</v>
      </c>
      <c r="H22" s="54"/>
      <c r="I22" s="54"/>
      <c r="J22" s="54"/>
    </row>
    <row r="23" spans="1:10" ht="15.75" x14ac:dyDescent="0.25">
      <c r="A23" s="66"/>
      <c r="B23" s="59"/>
      <c r="C23" s="59"/>
      <c r="D23" s="59"/>
      <c r="E23" s="59"/>
      <c r="F23" s="59"/>
      <c r="G23" s="59"/>
      <c r="H23" s="60"/>
      <c r="I23" s="60"/>
      <c r="J23" s="60"/>
    </row>
    <row r="24" spans="1:10" ht="15.75" x14ac:dyDescent="0.25">
      <c r="A24" s="171" t="s">
        <v>137</v>
      </c>
      <c r="B24" s="172"/>
      <c r="C24" s="172"/>
      <c r="D24" s="172"/>
      <c r="E24" s="172"/>
      <c r="F24" s="172"/>
      <c r="G24" s="172"/>
      <c r="H24" s="172"/>
      <c r="I24" s="172"/>
      <c r="J24" s="172"/>
    </row>
    <row r="25" spans="1:10" ht="15.75" x14ac:dyDescent="0.25">
      <c r="A25" s="22"/>
      <c r="B25" s="23"/>
      <c r="C25" s="23"/>
      <c r="D25" s="23"/>
      <c r="E25" s="23"/>
      <c r="F25" s="23"/>
      <c r="G25" s="23"/>
      <c r="H25" s="23"/>
      <c r="I25" s="23"/>
      <c r="J25" s="23"/>
    </row>
    <row r="26" spans="1:10" ht="31.5" x14ac:dyDescent="0.25">
      <c r="A26" s="61"/>
      <c r="B26" s="62"/>
      <c r="C26" s="62"/>
      <c r="D26" s="63"/>
      <c r="E26" s="64"/>
      <c r="F26" s="65" t="s">
        <v>117</v>
      </c>
      <c r="G26" s="65" t="s">
        <v>134</v>
      </c>
      <c r="H26" s="102"/>
      <c r="I26" s="65"/>
      <c r="J26" s="65"/>
    </row>
    <row r="27" spans="1:10" ht="15" customHeight="1" x14ac:dyDescent="0.25">
      <c r="A27" s="176" t="s">
        <v>138</v>
      </c>
      <c r="B27" s="177"/>
      <c r="C27" s="177"/>
      <c r="D27" s="177"/>
      <c r="E27" s="178"/>
      <c r="F27" s="67">
        <v>0</v>
      </c>
      <c r="G27" s="67">
        <v>200</v>
      </c>
      <c r="H27" s="67"/>
      <c r="I27" s="67"/>
      <c r="J27" s="68"/>
    </row>
    <row r="28" spans="1:10" ht="15" customHeight="1" x14ac:dyDescent="0.25">
      <c r="A28" s="170"/>
      <c r="B28" s="165"/>
      <c r="C28" s="165"/>
      <c r="D28" s="165"/>
      <c r="E28" s="165"/>
      <c r="F28" s="69">
        <f>F22+F27</f>
        <v>0</v>
      </c>
      <c r="G28" s="69">
        <v>0</v>
      </c>
      <c r="H28" s="69"/>
      <c r="I28" s="69"/>
      <c r="J28" s="70"/>
    </row>
    <row r="29" spans="1:10" ht="45" customHeight="1" x14ac:dyDescent="0.25">
      <c r="A29" s="179" t="s">
        <v>58</v>
      </c>
      <c r="B29" s="180"/>
      <c r="C29" s="180"/>
      <c r="D29" s="180"/>
      <c r="E29" s="181"/>
      <c r="F29" s="69">
        <f>F14+F21+F27-F28</f>
        <v>0</v>
      </c>
      <c r="G29" s="69">
        <v>200</v>
      </c>
      <c r="H29" s="69"/>
      <c r="I29" s="69"/>
      <c r="J29" s="70"/>
    </row>
    <row r="30" spans="1:10" ht="15.75" x14ac:dyDescent="0.25">
      <c r="A30" s="24"/>
      <c r="B30" s="15"/>
      <c r="C30" s="15"/>
      <c r="D30" s="15"/>
      <c r="E30" s="15"/>
      <c r="F30" s="15"/>
      <c r="G30" s="15"/>
      <c r="H30" s="15"/>
      <c r="I30" s="15"/>
      <c r="J30" s="15"/>
    </row>
    <row r="31" spans="1:10" ht="15.75" x14ac:dyDescent="0.25">
      <c r="A31" s="182"/>
      <c r="B31" s="182"/>
      <c r="C31" s="182"/>
      <c r="D31" s="182"/>
      <c r="E31" s="182"/>
      <c r="F31" s="182"/>
      <c r="G31" s="182"/>
      <c r="H31" s="182"/>
      <c r="I31" s="182"/>
      <c r="J31" s="182"/>
    </row>
    <row r="32" spans="1:10" ht="15.75" x14ac:dyDescent="0.25">
      <c r="A32" s="71"/>
      <c r="B32" s="72"/>
      <c r="C32" s="72"/>
      <c r="D32" s="72"/>
      <c r="E32" s="72"/>
      <c r="F32" s="72"/>
      <c r="G32" s="72"/>
      <c r="H32" s="73"/>
      <c r="I32" s="73"/>
      <c r="J32" s="73"/>
    </row>
    <row r="33" spans="1:10" ht="15.75" x14ac:dyDescent="0.25">
      <c r="A33" s="152"/>
      <c r="B33" s="152"/>
      <c r="C33" s="152"/>
      <c r="D33" s="153"/>
      <c r="E33" s="154"/>
      <c r="F33" s="155"/>
      <c r="G33" s="156"/>
      <c r="H33" s="156"/>
      <c r="I33" s="155"/>
      <c r="J33" s="155"/>
    </row>
    <row r="34" spans="1:10" ht="15.75" x14ac:dyDescent="0.25">
      <c r="A34" s="183"/>
      <c r="B34" s="183"/>
      <c r="C34" s="183"/>
      <c r="D34" s="183"/>
      <c r="E34" s="183"/>
      <c r="F34" s="151"/>
      <c r="G34" s="151"/>
      <c r="H34" s="151"/>
      <c r="I34" s="151"/>
      <c r="J34" s="157"/>
    </row>
    <row r="35" spans="1:10" ht="20.25" customHeight="1" x14ac:dyDescent="0.25">
      <c r="A35" s="183"/>
      <c r="B35" s="183"/>
      <c r="C35" s="183"/>
      <c r="D35" s="183"/>
      <c r="E35" s="183"/>
      <c r="F35" s="151"/>
      <c r="G35" s="151"/>
      <c r="H35" s="151"/>
      <c r="I35" s="151"/>
      <c r="J35" s="157"/>
    </row>
    <row r="36" spans="1:10" ht="15.75" x14ac:dyDescent="0.25">
      <c r="A36" s="183"/>
      <c r="B36" s="184"/>
      <c r="C36" s="184"/>
      <c r="D36" s="184"/>
      <c r="E36" s="184"/>
      <c r="F36" s="151"/>
      <c r="G36" s="151"/>
      <c r="H36" s="151"/>
      <c r="I36" s="151"/>
      <c r="J36" s="157"/>
    </row>
    <row r="37" spans="1:10" ht="15" customHeight="1" x14ac:dyDescent="0.25">
      <c r="A37" s="185"/>
      <c r="B37" s="186"/>
      <c r="C37" s="186"/>
      <c r="D37" s="186"/>
      <c r="E37" s="186"/>
      <c r="F37" s="158"/>
      <c r="G37" s="158"/>
      <c r="H37" s="158"/>
      <c r="I37" s="158"/>
      <c r="J37" s="158"/>
    </row>
    <row r="38" spans="1:10" ht="17.25" customHeight="1" x14ac:dyDescent="0.25">
      <c r="A38" s="16"/>
      <c r="B38" s="16"/>
      <c r="C38" s="16"/>
      <c r="D38" s="16"/>
      <c r="E38" s="16"/>
      <c r="F38" s="16"/>
      <c r="G38" s="16"/>
      <c r="H38" s="16"/>
      <c r="I38" s="16"/>
      <c r="J38" s="16"/>
    </row>
    <row r="39" spans="1:10" ht="15.75" x14ac:dyDescent="0.25">
      <c r="A39" s="174"/>
      <c r="B39" s="175"/>
      <c r="C39" s="175"/>
      <c r="D39" s="175"/>
      <c r="E39" s="175"/>
      <c r="F39" s="175"/>
      <c r="G39" s="175"/>
      <c r="H39" s="175"/>
      <c r="I39" s="175"/>
      <c r="J39" s="175"/>
    </row>
    <row r="40" spans="1:10" ht="9" customHeight="1" x14ac:dyDescent="0.25">
      <c r="A40" s="16"/>
      <c r="B40" s="16"/>
      <c r="C40" s="16"/>
      <c r="D40" s="16"/>
      <c r="E40" s="16"/>
      <c r="F40" s="16"/>
      <c r="G40" s="16"/>
      <c r="H40" s="16"/>
      <c r="I40" s="16"/>
      <c r="J40" s="16"/>
    </row>
    <row r="41" spans="1:10" ht="15.75" x14ac:dyDescent="0.25">
      <c r="A41" s="16"/>
      <c r="B41" s="188" t="s">
        <v>120</v>
      </c>
      <c r="C41" s="188"/>
      <c r="D41" s="188"/>
      <c r="E41" s="16"/>
      <c r="F41" s="16"/>
      <c r="G41" s="19" t="s">
        <v>121</v>
      </c>
      <c r="H41" s="19"/>
      <c r="I41" s="16"/>
      <c r="J41" s="16"/>
    </row>
    <row r="42" spans="1:10" ht="15.75" x14ac:dyDescent="0.25">
      <c r="A42" s="16"/>
      <c r="B42" s="188" t="s">
        <v>124</v>
      </c>
      <c r="C42" s="188"/>
      <c r="D42" s="188"/>
      <c r="E42" s="16"/>
      <c r="F42" s="16"/>
      <c r="G42" s="19" t="s">
        <v>122</v>
      </c>
      <c r="H42" s="19"/>
      <c r="I42" s="16"/>
      <c r="J42" s="16"/>
    </row>
    <row r="43" spans="1:10" ht="15.75" x14ac:dyDescent="0.25">
      <c r="G43" s="188" t="s">
        <v>123</v>
      </c>
      <c r="H43" s="188"/>
    </row>
    <row r="44" spans="1:10" ht="15.75" x14ac:dyDescent="0.25">
      <c r="B44" s="187"/>
      <c r="C44" s="187"/>
      <c r="D44" s="187"/>
      <c r="G44" s="19" t="s">
        <v>125</v>
      </c>
      <c r="H44" s="19"/>
    </row>
    <row r="45" spans="1:10" x14ac:dyDescent="0.25">
      <c r="B45" s="187"/>
      <c r="C45" s="187"/>
      <c r="D45" s="187"/>
    </row>
    <row r="46" spans="1:10" x14ac:dyDescent="0.25">
      <c r="G46" s="187"/>
      <c r="H46" s="187"/>
    </row>
  </sheetData>
  <mergeCells count="31">
    <mergeCell ref="B44:D44"/>
    <mergeCell ref="B45:D45"/>
    <mergeCell ref="G46:H46"/>
    <mergeCell ref="B41:D41"/>
    <mergeCell ref="B42:D42"/>
    <mergeCell ref="G43:H43"/>
    <mergeCell ref="A39:J39"/>
    <mergeCell ref="A21:E21"/>
    <mergeCell ref="A22:E22"/>
    <mergeCell ref="A24:J24"/>
    <mergeCell ref="A27:E27"/>
    <mergeCell ref="A28:E28"/>
    <mergeCell ref="A29:E29"/>
    <mergeCell ref="A31:J31"/>
    <mergeCell ref="A34:E34"/>
    <mergeCell ref="A35:E35"/>
    <mergeCell ref="A36:E36"/>
    <mergeCell ref="A37:E37"/>
    <mergeCell ref="A20:E20"/>
    <mergeCell ref="A1:J1"/>
    <mergeCell ref="A3:J3"/>
    <mergeCell ref="A5:J5"/>
    <mergeCell ref="A8:E8"/>
    <mergeCell ref="A9:E9"/>
    <mergeCell ref="A10:E10"/>
    <mergeCell ref="A12:E12"/>
    <mergeCell ref="A13:E13"/>
    <mergeCell ref="A14:E14"/>
    <mergeCell ref="A16:J16"/>
    <mergeCell ref="A19:E19"/>
    <mergeCell ref="F2:H2"/>
  </mergeCells>
  <pageMargins left="0.7" right="0.7" top="0.75" bottom="0.75" header="0.3" footer="0.3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41"/>
  <sheetViews>
    <sheetView workbookViewId="0">
      <selection activeCell="G28" sqref="G28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59" customWidth="1"/>
    <col min="4" max="8" width="25.28515625" customWidth="1"/>
  </cols>
  <sheetData>
    <row r="1" spans="1:8" ht="42" customHeight="1" x14ac:dyDescent="0.25">
      <c r="A1" s="161" t="s">
        <v>133</v>
      </c>
      <c r="B1" s="161"/>
      <c r="C1" s="161"/>
      <c r="D1" s="161"/>
      <c r="E1" s="161"/>
      <c r="F1" s="161"/>
      <c r="G1" s="161"/>
      <c r="H1" s="161"/>
    </row>
    <row r="2" spans="1:8" ht="18" customHeight="1" x14ac:dyDescent="0.25">
      <c r="A2" s="4"/>
      <c r="B2" s="4"/>
      <c r="C2" s="4"/>
      <c r="D2" s="43" t="s">
        <v>110</v>
      </c>
      <c r="E2" s="43" t="s">
        <v>114</v>
      </c>
      <c r="F2" s="43"/>
      <c r="G2" s="4"/>
      <c r="H2" s="4"/>
    </row>
    <row r="3" spans="1:8" ht="15.75" customHeight="1" x14ac:dyDescent="0.25">
      <c r="A3" s="161" t="s">
        <v>18</v>
      </c>
      <c r="B3" s="161"/>
      <c r="C3" s="161"/>
      <c r="D3" s="161"/>
      <c r="E3" s="161"/>
      <c r="F3" s="161"/>
      <c r="G3" s="161"/>
      <c r="H3" s="161"/>
    </row>
    <row r="4" spans="1:8" ht="18" x14ac:dyDescent="0.25">
      <c r="A4" s="4"/>
      <c r="B4" s="4"/>
      <c r="C4" s="4"/>
      <c r="D4" s="4"/>
      <c r="E4" s="4"/>
      <c r="F4" s="4"/>
      <c r="G4" s="5"/>
      <c r="H4" s="5"/>
    </row>
    <row r="5" spans="1:8" ht="18" customHeight="1" x14ac:dyDescent="0.25">
      <c r="A5" s="161" t="s">
        <v>4</v>
      </c>
      <c r="B5" s="161"/>
      <c r="C5" s="161"/>
      <c r="D5" s="161"/>
      <c r="E5" s="161"/>
      <c r="F5" s="161"/>
      <c r="G5" s="161"/>
      <c r="H5" s="161"/>
    </row>
    <row r="6" spans="1:8" ht="18" x14ac:dyDescent="0.25">
      <c r="A6" s="4"/>
      <c r="B6" s="4"/>
      <c r="C6" s="4"/>
      <c r="D6" s="4"/>
      <c r="E6" s="4"/>
      <c r="F6" s="4"/>
      <c r="G6" s="5"/>
      <c r="H6" s="5"/>
    </row>
    <row r="7" spans="1:8" ht="15.75" customHeight="1" x14ac:dyDescent="0.25">
      <c r="A7" s="161" t="s">
        <v>38</v>
      </c>
      <c r="B7" s="161"/>
      <c r="C7" s="161"/>
      <c r="D7" s="161"/>
      <c r="E7" s="161"/>
      <c r="F7" s="161"/>
      <c r="G7" s="161"/>
      <c r="H7" s="161"/>
    </row>
    <row r="8" spans="1:8" ht="18" x14ac:dyDescent="0.25">
      <c r="A8" s="4"/>
      <c r="B8" s="4"/>
      <c r="C8" s="4"/>
      <c r="D8" s="4"/>
      <c r="E8" s="4"/>
      <c r="F8" s="4"/>
      <c r="G8" s="5"/>
      <c r="H8" s="5"/>
    </row>
    <row r="9" spans="1:8" x14ac:dyDescent="0.25">
      <c r="A9" s="9" t="s">
        <v>5</v>
      </c>
      <c r="B9" s="8" t="s">
        <v>6</v>
      </c>
      <c r="C9" s="8" t="s">
        <v>3</v>
      </c>
      <c r="D9" s="8" t="s">
        <v>117</v>
      </c>
      <c r="E9" s="9" t="s">
        <v>134</v>
      </c>
      <c r="F9" s="9"/>
      <c r="G9" s="141"/>
      <c r="H9" s="140"/>
    </row>
    <row r="10" spans="1:8" ht="24.95" customHeight="1" x14ac:dyDescent="0.25">
      <c r="A10" s="44"/>
      <c r="B10" s="45"/>
      <c r="C10" s="46" t="s">
        <v>0</v>
      </c>
      <c r="D10" s="26">
        <f>SUM(D11,D17,D19)</f>
        <v>1356472</v>
      </c>
      <c r="E10" s="27">
        <f>SUM(E11,E17,E19)</f>
        <v>1636034.95</v>
      </c>
      <c r="F10" s="27"/>
      <c r="G10" s="148"/>
      <c r="H10" s="146"/>
    </row>
    <row r="11" spans="1:8" ht="24.95" customHeight="1" x14ac:dyDescent="0.25">
      <c r="A11" s="36">
        <v>6</v>
      </c>
      <c r="B11" s="36"/>
      <c r="C11" s="36" t="s">
        <v>7</v>
      </c>
      <c r="D11" s="33">
        <f>SUM(D12,D14,D15,D16)</f>
        <v>1356472</v>
      </c>
      <c r="E11" s="34">
        <f>SUM(E12,E14,E15,E16,E13)</f>
        <v>1635834.95</v>
      </c>
      <c r="F11" s="34"/>
      <c r="G11" s="113"/>
      <c r="H11" s="137"/>
    </row>
    <row r="12" spans="1:8" ht="30" x14ac:dyDescent="0.25">
      <c r="A12" s="36"/>
      <c r="B12" s="36">
        <v>63</v>
      </c>
      <c r="C12" s="47" t="s">
        <v>27</v>
      </c>
      <c r="D12" s="35">
        <v>1184337</v>
      </c>
      <c r="E12" s="30">
        <v>1399047.55</v>
      </c>
      <c r="F12" s="30"/>
      <c r="G12" s="115"/>
      <c r="H12" s="136"/>
    </row>
    <row r="13" spans="1:8" ht="15.75" x14ac:dyDescent="0.25">
      <c r="A13" s="36"/>
      <c r="B13" s="36">
        <v>64</v>
      </c>
      <c r="C13" s="47" t="s">
        <v>135</v>
      </c>
      <c r="D13" s="35"/>
      <c r="E13" s="30">
        <v>3</v>
      </c>
      <c r="F13" s="30"/>
      <c r="G13" s="115"/>
      <c r="H13" s="136"/>
    </row>
    <row r="14" spans="1:8" ht="35.1" customHeight="1" x14ac:dyDescent="0.25">
      <c r="A14" s="40"/>
      <c r="B14" s="48">
        <v>65</v>
      </c>
      <c r="C14" s="31" t="s">
        <v>59</v>
      </c>
      <c r="D14" s="35">
        <v>23890</v>
      </c>
      <c r="E14" s="30">
        <v>23890</v>
      </c>
      <c r="F14" s="30"/>
      <c r="G14" s="115"/>
      <c r="H14" s="136"/>
    </row>
    <row r="15" spans="1:8" ht="35.1" customHeight="1" x14ac:dyDescent="0.25">
      <c r="A15" s="40"/>
      <c r="B15" s="48">
        <v>66</v>
      </c>
      <c r="C15" s="37" t="s">
        <v>60</v>
      </c>
      <c r="D15" s="35">
        <v>2902</v>
      </c>
      <c r="E15" s="30">
        <v>12431</v>
      </c>
      <c r="F15" s="30"/>
      <c r="G15" s="115"/>
      <c r="H15" s="136"/>
    </row>
    <row r="16" spans="1:8" ht="30" x14ac:dyDescent="0.25">
      <c r="A16" s="40"/>
      <c r="B16" s="48">
        <v>67</v>
      </c>
      <c r="C16" s="47" t="s">
        <v>28</v>
      </c>
      <c r="D16" s="35">
        <v>145343</v>
      </c>
      <c r="E16" s="30">
        <v>200463.4</v>
      </c>
      <c r="F16" s="30"/>
      <c r="G16" s="115"/>
      <c r="H16" s="136"/>
    </row>
    <row r="17" spans="1:8" ht="24.95" customHeight="1" x14ac:dyDescent="0.25">
      <c r="A17" s="49">
        <v>7</v>
      </c>
      <c r="B17" s="49"/>
      <c r="C17" s="28" t="s">
        <v>8</v>
      </c>
      <c r="D17" s="33">
        <f>SUM(D18)</f>
        <v>0</v>
      </c>
      <c r="E17" s="34">
        <f>SUM(E18)</f>
        <v>0</v>
      </c>
      <c r="F17" s="34"/>
      <c r="G17" s="113"/>
      <c r="H17" s="137"/>
    </row>
    <row r="18" spans="1:8" ht="24.95" customHeight="1" x14ac:dyDescent="0.25">
      <c r="A18" s="49"/>
      <c r="B18" s="36">
        <v>72</v>
      </c>
      <c r="C18" s="50" t="s">
        <v>26</v>
      </c>
      <c r="D18" s="35"/>
      <c r="E18" s="51"/>
      <c r="F18" s="30"/>
      <c r="G18" s="115"/>
      <c r="H18" s="136"/>
    </row>
    <row r="19" spans="1:8" ht="35.1" customHeight="1" x14ac:dyDescent="0.25">
      <c r="A19" s="49">
        <v>9</v>
      </c>
      <c r="B19" s="49"/>
      <c r="C19" s="28" t="s">
        <v>61</v>
      </c>
      <c r="D19" s="33">
        <f>SUM(D20)</f>
        <v>0</v>
      </c>
      <c r="E19" s="34">
        <f>SUM(E20)</f>
        <v>200</v>
      </c>
      <c r="F19" s="34"/>
      <c r="G19" s="113"/>
      <c r="H19" s="137"/>
    </row>
    <row r="20" spans="1:8" ht="35.1" customHeight="1" x14ac:dyDescent="0.25">
      <c r="A20" s="47"/>
      <c r="B20" s="36"/>
      <c r="C20" s="50" t="s">
        <v>62</v>
      </c>
      <c r="D20" s="52"/>
      <c r="E20" s="30">
        <v>200</v>
      </c>
      <c r="F20" s="30"/>
      <c r="G20" s="115"/>
      <c r="H20" s="139"/>
    </row>
    <row r="21" spans="1:8" ht="15.75" x14ac:dyDescent="0.25">
      <c r="A21" s="16"/>
      <c r="B21" s="16"/>
      <c r="C21" s="16"/>
      <c r="D21" s="16"/>
      <c r="E21" s="16"/>
      <c r="F21" s="16"/>
      <c r="G21" s="16"/>
      <c r="H21" s="16"/>
    </row>
    <row r="22" spans="1:8" ht="15.75" x14ac:dyDescent="0.25">
      <c r="A22" s="16"/>
      <c r="B22" s="16"/>
      <c r="C22" s="16"/>
      <c r="D22" s="16"/>
      <c r="E22" s="16"/>
      <c r="F22" s="16"/>
      <c r="G22" s="16"/>
      <c r="H22" s="16"/>
    </row>
    <row r="23" spans="1:8" ht="15.75" x14ac:dyDescent="0.25">
      <c r="A23" s="161" t="s">
        <v>39</v>
      </c>
      <c r="B23" s="189"/>
      <c r="C23" s="189"/>
      <c r="D23" s="189"/>
      <c r="E23" s="189"/>
      <c r="F23" s="189"/>
      <c r="G23" s="189"/>
      <c r="H23" s="189"/>
    </row>
    <row r="24" spans="1:8" ht="15.75" x14ac:dyDescent="0.25">
      <c r="A24" s="20"/>
      <c r="B24" s="20"/>
      <c r="C24" s="20"/>
      <c r="D24" s="20"/>
      <c r="E24" s="20"/>
      <c r="F24" s="20"/>
      <c r="G24" s="21"/>
      <c r="H24" s="21"/>
    </row>
    <row r="25" spans="1:8" ht="31.5" x14ac:dyDescent="0.25">
      <c r="A25" s="41" t="s">
        <v>5</v>
      </c>
      <c r="B25" s="42" t="s">
        <v>6</v>
      </c>
      <c r="C25" s="42" t="s">
        <v>9</v>
      </c>
      <c r="D25" s="42" t="s">
        <v>118</v>
      </c>
      <c r="E25" s="103" t="s">
        <v>134</v>
      </c>
      <c r="F25" s="103"/>
      <c r="G25" s="147"/>
      <c r="H25" s="145"/>
    </row>
    <row r="26" spans="1:8" ht="24.95" customHeight="1" x14ac:dyDescent="0.25">
      <c r="A26" s="44"/>
      <c r="B26" s="45"/>
      <c r="C26" s="46" t="s">
        <v>1</v>
      </c>
      <c r="D26" s="26">
        <f>SUM(D27,D32)</f>
        <v>1356472</v>
      </c>
      <c r="E26" s="27">
        <f>SUM(E27,E32)</f>
        <v>1636034.95</v>
      </c>
      <c r="F26" s="27"/>
      <c r="G26" s="142"/>
      <c r="H26" s="135"/>
    </row>
    <row r="27" spans="1:8" ht="24.95" customHeight="1" x14ac:dyDescent="0.25">
      <c r="A27" s="36">
        <v>3</v>
      </c>
      <c r="B27" s="36"/>
      <c r="C27" s="36" t="s">
        <v>10</v>
      </c>
      <c r="D27" s="33">
        <f>SUM(D28,D29,D30,D31)</f>
        <v>1320184</v>
      </c>
      <c r="E27" s="34">
        <f>SUM(E28,E29,E30,E31)</f>
        <v>1580691.4</v>
      </c>
      <c r="F27" s="34"/>
      <c r="G27" s="113"/>
      <c r="H27" s="137"/>
    </row>
    <row r="28" spans="1:8" ht="24.95" customHeight="1" x14ac:dyDescent="0.25">
      <c r="A28" s="36"/>
      <c r="B28" s="36">
        <v>31</v>
      </c>
      <c r="C28" s="47" t="s">
        <v>11</v>
      </c>
      <c r="D28" s="35">
        <v>998783</v>
      </c>
      <c r="E28" s="30">
        <v>1247568</v>
      </c>
      <c r="F28" s="30"/>
      <c r="G28" s="115"/>
      <c r="H28" s="136"/>
    </row>
    <row r="29" spans="1:8" ht="24.95" customHeight="1" x14ac:dyDescent="0.25">
      <c r="A29" s="40"/>
      <c r="B29" s="48">
        <v>32</v>
      </c>
      <c r="C29" s="40" t="s">
        <v>21</v>
      </c>
      <c r="D29" s="35">
        <v>312403</v>
      </c>
      <c r="E29" s="30">
        <v>324852.40000000002</v>
      </c>
      <c r="F29" s="30"/>
      <c r="G29" s="115"/>
      <c r="H29" s="136"/>
    </row>
    <row r="30" spans="1:8" ht="24.95" customHeight="1" x14ac:dyDescent="0.25">
      <c r="A30" s="40"/>
      <c r="B30" s="48">
        <v>34</v>
      </c>
      <c r="C30" s="29" t="s">
        <v>63</v>
      </c>
      <c r="D30" s="35">
        <v>2362</v>
      </c>
      <c r="E30" s="30">
        <v>1635</v>
      </c>
      <c r="F30" s="30"/>
      <c r="G30" s="115"/>
      <c r="H30" s="136"/>
    </row>
    <row r="31" spans="1:8" ht="24.95" customHeight="1" x14ac:dyDescent="0.25">
      <c r="A31" s="40"/>
      <c r="B31" s="48">
        <v>37</v>
      </c>
      <c r="C31" s="29" t="s">
        <v>64</v>
      </c>
      <c r="D31" s="35">
        <v>6636</v>
      </c>
      <c r="E31" s="30">
        <v>6636</v>
      </c>
      <c r="F31" s="30"/>
      <c r="G31" s="115"/>
      <c r="H31" s="136"/>
    </row>
    <row r="32" spans="1:8" ht="24.95" customHeight="1" x14ac:dyDescent="0.25">
      <c r="A32" s="49">
        <v>4</v>
      </c>
      <c r="B32" s="49"/>
      <c r="C32" s="28" t="s">
        <v>12</v>
      </c>
      <c r="D32" s="33">
        <f>SUM(D33,D34)</f>
        <v>36288</v>
      </c>
      <c r="E32" s="34">
        <f>SUM(E33,E34)</f>
        <v>55343.55</v>
      </c>
      <c r="F32" s="34"/>
      <c r="G32" s="113"/>
      <c r="H32" s="137"/>
    </row>
    <row r="33" spans="1:8" ht="35.1" customHeight="1" x14ac:dyDescent="0.25">
      <c r="A33" s="49"/>
      <c r="B33" s="49">
        <v>42</v>
      </c>
      <c r="C33" s="50" t="s">
        <v>12</v>
      </c>
      <c r="D33" s="35">
        <v>36288</v>
      </c>
      <c r="E33" s="30">
        <v>55343.55</v>
      </c>
      <c r="F33" s="30"/>
      <c r="G33" s="115"/>
      <c r="H33" s="149"/>
    </row>
    <row r="34" spans="1:8" ht="35.1" customHeight="1" x14ac:dyDescent="0.25">
      <c r="A34" s="47"/>
      <c r="B34" s="36">
        <v>45</v>
      </c>
      <c r="C34" s="50" t="s">
        <v>65</v>
      </c>
      <c r="D34" s="52"/>
      <c r="E34" s="30"/>
      <c r="F34" s="30"/>
      <c r="G34" s="115"/>
      <c r="H34" s="150"/>
    </row>
    <row r="35" spans="1:8" ht="15.75" x14ac:dyDescent="0.25">
      <c r="A35" s="16"/>
      <c r="B35" s="16"/>
      <c r="C35" s="16"/>
      <c r="D35" s="16"/>
      <c r="E35" s="16"/>
      <c r="F35" s="16"/>
      <c r="G35" s="16"/>
      <c r="H35" s="16"/>
    </row>
    <row r="36" spans="1:8" ht="15.75" x14ac:dyDescent="0.25">
      <c r="A36" s="16"/>
      <c r="B36" s="16"/>
      <c r="C36" s="19" t="s">
        <v>120</v>
      </c>
      <c r="D36" s="16"/>
      <c r="E36" s="19" t="s">
        <v>121</v>
      </c>
      <c r="F36" s="19"/>
      <c r="G36" s="16"/>
      <c r="H36" s="16"/>
    </row>
    <row r="37" spans="1:8" ht="15.75" x14ac:dyDescent="0.25">
      <c r="A37" s="16"/>
      <c r="B37" s="16"/>
      <c r="C37" s="19" t="s">
        <v>124</v>
      </c>
      <c r="D37" s="16"/>
      <c r="E37" s="19" t="s">
        <v>122</v>
      </c>
      <c r="F37" s="19"/>
      <c r="G37" s="16"/>
      <c r="H37" s="16"/>
    </row>
    <row r="38" spans="1:8" ht="15.75" x14ac:dyDescent="0.25">
      <c r="C38" s="19"/>
      <c r="E38" s="188" t="s">
        <v>123</v>
      </c>
      <c r="F38" s="188"/>
    </row>
    <row r="39" spans="1:8" ht="15.75" x14ac:dyDescent="0.25">
      <c r="C39" s="19"/>
      <c r="E39" s="19" t="s">
        <v>125</v>
      </c>
      <c r="F39" s="19"/>
    </row>
    <row r="40" spans="1:8" ht="15.75" x14ac:dyDescent="0.25">
      <c r="E40" s="188"/>
      <c r="F40" s="188"/>
    </row>
    <row r="41" spans="1:8" ht="15.75" x14ac:dyDescent="0.25">
      <c r="E41" s="19"/>
      <c r="F41" s="19"/>
    </row>
  </sheetData>
  <mergeCells count="7">
    <mergeCell ref="E40:F40"/>
    <mergeCell ref="E38:F38"/>
    <mergeCell ref="A23:H23"/>
    <mergeCell ref="A1:H1"/>
    <mergeCell ref="A3:H3"/>
    <mergeCell ref="A5:H5"/>
    <mergeCell ref="A7:H7"/>
  </mergeCells>
  <pageMargins left="0.7" right="0.7" top="0.75" bottom="0.75" header="0.3" footer="0.3"/>
  <pageSetup paperSize="9" scale="6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45"/>
  <sheetViews>
    <sheetView topLeftCell="A19" workbookViewId="0">
      <selection activeCell="E29" sqref="E29"/>
    </sheetView>
  </sheetViews>
  <sheetFormatPr defaultRowHeight="15" x14ac:dyDescent="0.25"/>
  <cols>
    <col min="1" max="1" width="72.7109375" customWidth="1"/>
    <col min="2" max="6" width="25.28515625" customWidth="1"/>
  </cols>
  <sheetData>
    <row r="1" spans="1:6" ht="42" customHeight="1" x14ac:dyDescent="0.25">
      <c r="A1" s="161" t="s">
        <v>132</v>
      </c>
      <c r="B1" s="161"/>
      <c r="C1" s="161"/>
      <c r="D1" s="161"/>
      <c r="E1" s="161"/>
      <c r="F1" s="161"/>
    </row>
    <row r="2" spans="1:6" ht="18" customHeight="1" x14ac:dyDescent="0.25">
      <c r="A2" s="4"/>
      <c r="B2" s="43" t="s">
        <v>110</v>
      </c>
      <c r="C2" s="43" t="s">
        <v>114</v>
      </c>
      <c r="D2" s="43"/>
      <c r="E2" s="4"/>
      <c r="F2" s="4"/>
    </row>
    <row r="3" spans="1:6" ht="15.75" customHeight="1" x14ac:dyDescent="0.25">
      <c r="A3" s="161" t="s">
        <v>18</v>
      </c>
      <c r="B3" s="161"/>
      <c r="C3" s="161"/>
      <c r="D3" s="161"/>
      <c r="E3" s="161"/>
      <c r="F3" s="161"/>
    </row>
    <row r="4" spans="1:6" ht="18" x14ac:dyDescent="0.25">
      <c r="B4" s="4"/>
      <c r="C4" s="4"/>
      <c r="D4" s="4"/>
      <c r="E4" s="5"/>
      <c r="F4" s="5"/>
    </row>
    <row r="5" spans="1:6" ht="18" customHeight="1" x14ac:dyDescent="0.25">
      <c r="A5" s="161" t="s">
        <v>4</v>
      </c>
      <c r="B5" s="161"/>
      <c r="C5" s="161"/>
      <c r="D5" s="161"/>
      <c r="E5" s="161"/>
      <c r="F5" s="161"/>
    </row>
    <row r="6" spans="1:6" ht="18" x14ac:dyDescent="0.25">
      <c r="A6" s="4"/>
      <c r="B6" s="4"/>
      <c r="C6" s="4"/>
      <c r="D6" s="4"/>
      <c r="E6" s="5"/>
      <c r="F6" s="5"/>
    </row>
    <row r="7" spans="1:6" ht="15.75" customHeight="1" x14ac:dyDescent="0.25">
      <c r="A7" s="161" t="s">
        <v>40</v>
      </c>
      <c r="B7" s="161"/>
      <c r="C7" s="161"/>
      <c r="D7" s="161"/>
      <c r="E7" s="161"/>
      <c r="F7" s="161"/>
    </row>
    <row r="8" spans="1:6" ht="18" x14ac:dyDescent="0.25">
      <c r="A8" s="4"/>
      <c r="B8" s="4"/>
      <c r="C8" s="4"/>
      <c r="D8" s="4"/>
      <c r="E8" s="5"/>
      <c r="F8" s="5"/>
    </row>
    <row r="9" spans="1:6" x14ac:dyDescent="0.25">
      <c r="A9" s="9" t="s">
        <v>42</v>
      </c>
      <c r="B9" s="8" t="s">
        <v>118</v>
      </c>
      <c r="C9" s="9" t="s">
        <v>134</v>
      </c>
      <c r="D9" s="9"/>
      <c r="E9" s="141"/>
      <c r="F9" s="140"/>
    </row>
    <row r="10" spans="1:6" ht="24.95" customHeight="1" x14ac:dyDescent="0.25">
      <c r="A10" s="25" t="s">
        <v>0</v>
      </c>
      <c r="B10" s="26">
        <f>SUM(B11,B14,B16,B18)</f>
        <v>1356472</v>
      </c>
      <c r="C10" s="27">
        <f>SUM(C11,C14,C16,C18)</f>
        <v>1636034.95</v>
      </c>
      <c r="D10" s="27"/>
      <c r="E10" s="142"/>
      <c r="F10" s="135"/>
    </row>
    <row r="11" spans="1:6" ht="24.95" customHeight="1" x14ac:dyDescent="0.25">
      <c r="A11" s="28" t="s">
        <v>46</v>
      </c>
      <c r="B11" s="27">
        <f>SUM(B12,B13)</f>
        <v>145343</v>
      </c>
      <c r="C11" s="27">
        <f>SUM(C12,C13)</f>
        <v>200463.4</v>
      </c>
      <c r="D11" s="27"/>
      <c r="E11" s="142"/>
      <c r="F11" s="135"/>
    </row>
    <row r="12" spans="1:6" ht="24.95" customHeight="1" x14ac:dyDescent="0.25">
      <c r="A12" s="29" t="s">
        <v>47</v>
      </c>
      <c r="B12" s="30">
        <v>23467</v>
      </c>
      <c r="C12" s="30">
        <v>64614.400000000001</v>
      </c>
      <c r="D12" s="30"/>
      <c r="E12" s="115"/>
      <c r="F12" s="136"/>
    </row>
    <row r="13" spans="1:6" ht="35.1" customHeight="1" x14ac:dyDescent="0.25">
      <c r="A13" s="31" t="s">
        <v>66</v>
      </c>
      <c r="B13" s="30">
        <v>121876</v>
      </c>
      <c r="C13" s="30">
        <v>135849</v>
      </c>
      <c r="D13" s="30"/>
      <c r="E13" s="115"/>
      <c r="F13" s="136"/>
    </row>
    <row r="14" spans="1:6" ht="35.1" customHeight="1" x14ac:dyDescent="0.25">
      <c r="A14" s="32" t="s">
        <v>67</v>
      </c>
      <c r="B14" s="33">
        <f>SUM(B15)</f>
        <v>2902</v>
      </c>
      <c r="C14" s="34">
        <f>SUM(C15)</f>
        <v>12634</v>
      </c>
      <c r="D14" s="34"/>
      <c r="E14" s="113"/>
      <c r="F14" s="137"/>
    </row>
    <row r="15" spans="1:6" ht="39.950000000000003" customHeight="1" x14ac:dyDescent="0.25">
      <c r="A15" s="31" t="s">
        <v>113</v>
      </c>
      <c r="B15" s="35">
        <v>2902</v>
      </c>
      <c r="C15" s="30">
        <v>12634</v>
      </c>
      <c r="D15" s="30"/>
      <c r="E15" s="115"/>
      <c r="F15" s="136"/>
    </row>
    <row r="16" spans="1:6" ht="24.95" customHeight="1" x14ac:dyDescent="0.25">
      <c r="A16" s="36" t="s">
        <v>44</v>
      </c>
      <c r="B16" s="33">
        <f>SUM(B17)</f>
        <v>23890</v>
      </c>
      <c r="C16" s="34">
        <f>SUM(C17)</f>
        <v>23890</v>
      </c>
      <c r="D16" s="34"/>
      <c r="E16" s="113"/>
      <c r="F16" s="137"/>
    </row>
    <row r="17" spans="1:6" ht="24.95" customHeight="1" x14ac:dyDescent="0.25">
      <c r="A17" s="37" t="s">
        <v>45</v>
      </c>
      <c r="B17" s="35">
        <v>23890</v>
      </c>
      <c r="C17" s="30">
        <v>23890</v>
      </c>
      <c r="D17" s="30"/>
      <c r="E17" s="115"/>
      <c r="F17" s="136"/>
    </row>
    <row r="18" spans="1:6" ht="24.95" customHeight="1" x14ac:dyDescent="0.25">
      <c r="A18" s="25" t="s">
        <v>43</v>
      </c>
      <c r="B18" s="33">
        <f>SUM(B19,B20)</f>
        <v>1184337</v>
      </c>
      <c r="C18" s="34">
        <f>SUM(C19,C20)</f>
        <v>1399047.55</v>
      </c>
      <c r="D18" s="34"/>
      <c r="E18" s="113"/>
      <c r="F18" s="138"/>
    </row>
    <row r="19" spans="1:6" ht="24.95" customHeight="1" x14ac:dyDescent="0.25">
      <c r="A19" s="38" t="s">
        <v>68</v>
      </c>
      <c r="B19" s="35">
        <v>1177362</v>
      </c>
      <c r="C19" s="30">
        <v>1392072.55</v>
      </c>
      <c r="D19" s="30"/>
      <c r="E19" s="115"/>
      <c r="F19" s="139"/>
    </row>
    <row r="20" spans="1:6" ht="24.95" customHeight="1" x14ac:dyDescent="0.25">
      <c r="A20" s="40" t="s">
        <v>69</v>
      </c>
      <c r="B20" s="35">
        <v>6975</v>
      </c>
      <c r="C20" s="30">
        <v>6975</v>
      </c>
      <c r="D20" s="30"/>
      <c r="E20" s="115"/>
      <c r="F20" s="139"/>
    </row>
    <row r="21" spans="1:6" ht="15.75" x14ac:dyDescent="0.25">
      <c r="A21" s="16"/>
      <c r="B21" s="16"/>
      <c r="C21" s="16"/>
      <c r="D21" s="16"/>
      <c r="E21" s="16"/>
      <c r="F21" s="16"/>
    </row>
    <row r="22" spans="1:6" ht="15.75" x14ac:dyDescent="0.25">
      <c r="A22" s="16"/>
      <c r="B22" s="16"/>
      <c r="C22" s="16"/>
      <c r="D22" s="16"/>
      <c r="E22" s="16"/>
      <c r="F22" s="16"/>
    </row>
    <row r="23" spans="1:6" ht="15.75" customHeight="1" x14ac:dyDescent="0.25">
      <c r="A23" s="161" t="s">
        <v>41</v>
      </c>
      <c r="B23" s="161"/>
      <c r="C23" s="161"/>
      <c r="D23" s="161"/>
      <c r="E23" s="161"/>
      <c r="F23" s="161"/>
    </row>
    <row r="24" spans="1:6" ht="15.75" x14ac:dyDescent="0.25">
      <c r="A24" s="20"/>
      <c r="B24" s="20"/>
      <c r="C24" s="20"/>
      <c r="D24" s="20"/>
      <c r="E24" s="21"/>
      <c r="F24" s="21"/>
    </row>
    <row r="25" spans="1:6" ht="31.5" x14ac:dyDescent="0.25">
      <c r="A25" s="41" t="s">
        <v>42</v>
      </c>
      <c r="B25" s="42" t="s">
        <v>118</v>
      </c>
      <c r="C25" s="41" t="s">
        <v>134</v>
      </c>
      <c r="D25" s="41"/>
      <c r="E25" s="147"/>
      <c r="F25" s="145"/>
    </row>
    <row r="26" spans="1:6" ht="24.95" customHeight="1" x14ac:dyDescent="0.25">
      <c r="A26" s="25" t="s">
        <v>1</v>
      </c>
      <c r="B26" s="26">
        <f>SUM(B27,B30,B32,B34)</f>
        <v>1356472</v>
      </c>
      <c r="C26" s="27">
        <f>SUM(C27,C30,C32,C34)</f>
        <v>1636034.95</v>
      </c>
      <c r="D26" s="27"/>
      <c r="E26" s="148"/>
      <c r="F26" s="146"/>
    </row>
    <row r="27" spans="1:6" s="107" customFormat="1" ht="24.95" customHeight="1" x14ac:dyDescent="0.25">
      <c r="A27" s="28" t="s">
        <v>46</v>
      </c>
      <c r="B27" s="33">
        <f>SUM(B28,B29)</f>
        <v>145343</v>
      </c>
      <c r="C27" s="34">
        <f>SUM(C28,C29)</f>
        <v>200463.4</v>
      </c>
      <c r="D27" s="34"/>
      <c r="E27" s="113"/>
      <c r="F27" s="137"/>
    </row>
    <row r="28" spans="1:6" s="107" customFormat="1" ht="24.95" customHeight="1" x14ac:dyDescent="0.25">
      <c r="A28" s="29" t="s">
        <v>47</v>
      </c>
      <c r="B28" s="35">
        <v>23467</v>
      </c>
      <c r="C28" s="30">
        <v>64614.400000000001</v>
      </c>
      <c r="D28" s="30"/>
      <c r="E28" s="115"/>
      <c r="F28" s="136"/>
    </row>
    <row r="29" spans="1:6" ht="24.95" customHeight="1" x14ac:dyDescent="0.25">
      <c r="A29" s="40" t="s">
        <v>66</v>
      </c>
      <c r="B29" s="35">
        <v>121876</v>
      </c>
      <c r="C29" s="30">
        <v>135849</v>
      </c>
      <c r="D29" s="30"/>
      <c r="E29" s="115"/>
      <c r="F29" s="136"/>
    </row>
    <row r="30" spans="1:6" ht="24.95" customHeight="1" x14ac:dyDescent="0.25">
      <c r="A30" s="28" t="s">
        <v>48</v>
      </c>
      <c r="B30" s="33">
        <f>SUM(B31)</f>
        <v>2902</v>
      </c>
      <c r="C30" s="34">
        <f>SUM(C31)</f>
        <v>12634</v>
      </c>
      <c r="D30" s="34"/>
      <c r="E30" s="113"/>
      <c r="F30" s="137"/>
    </row>
    <row r="31" spans="1:6" ht="35.1" customHeight="1" x14ac:dyDescent="0.25">
      <c r="A31" s="31" t="s">
        <v>113</v>
      </c>
      <c r="B31" s="35">
        <v>2902</v>
      </c>
      <c r="C31" s="30">
        <v>12634</v>
      </c>
      <c r="D31" s="30"/>
      <c r="E31" s="115"/>
      <c r="F31" s="136"/>
    </row>
    <row r="32" spans="1:6" ht="24.95" customHeight="1" x14ac:dyDescent="0.25">
      <c r="A32" s="36" t="s">
        <v>44</v>
      </c>
      <c r="B32" s="33">
        <f>SUM(B33)</f>
        <v>23890</v>
      </c>
      <c r="C32" s="34">
        <f>SUM(C33)</f>
        <v>23890</v>
      </c>
      <c r="D32" s="34"/>
      <c r="E32" s="113"/>
      <c r="F32" s="137"/>
    </row>
    <row r="33" spans="1:6" ht="24.95" customHeight="1" x14ac:dyDescent="0.25">
      <c r="A33" s="37" t="s">
        <v>45</v>
      </c>
      <c r="B33" s="35">
        <v>23890</v>
      </c>
      <c r="C33" s="30">
        <v>23890</v>
      </c>
      <c r="D33" s="30"/>
      <c r="E33" s="115"/>
      <c r="F33" s="136"/>
    </row>
    <row r="34" spans="1:6" s="107" customFormat="1" ht="24.95" customHeight="1" x14ac:dyDescent="0.25">
      <c r="A34" s="143" t="s">
        <v>43</v>
      </c>
      <c r="B34" s="33">
        <f>SUM(B35,B36)</f>
        <v>1184337</v>
      </c>
      <c r="C34" s="34">
        <f>SUM(C35,C36)</f>
        <v>1399047.55</v>
      </c>
      <c r="D34" s="34"/>
      <c r="E34" s="113"/>
      <c r="F34" s="138"/>
    </row>
    <row r="35" spans="1:6" s="107" customFormat="1" ht="24.95" customHeight="1" x14ac:dyDescent="0.25">
      <c r="A35" s="144" t="s">
        <v>68</v>
      </c>
      <c r="B35" s="35">
        <v>1177362</v>
      </c>
      <c r="C35" s="30">
        <v>1392072.55</v>
      </c>
      <c r="D35" s="30"/>
      <c r="E35" s="115"/>
      <c r="F35" s="139"/>
    </row>
    <row r="36" spans="1:6" ht="24.95" customHeight="1" x14ac:dyDescent="0.25">
      <c r="A36" s="40" t="s">
        <v>69</v>
      </c>
      <c r="B36" s="35">
        <v>6975</v>
      </c>
      <c r="C36" s="30">
        <v>6975</v>
      </c>
      <c r="D36" s="30"/>
      <c r="E36" s="115"/>
      <c r="F36" s="139"/>
    </row>
    <row r="37" spans="1:6" ht="15.75" x14ac:dyDescent="0.25">
      <c r="A37" s="16"/>
      <c r="B37" s="16"/>
      <c r="C37" s="16"/>
      <c r="D37" s="16"/>
      <c r="E37" s="16"/>
      <c r="F37" s="16"/>
    </row>
    <row r="38" spans="1:6" ht="15.75" x14ac:dyDescent="0.25">
      <c r="A38" s="19" t="s">
        <v>120</v>
      </c>
      <c r="B38" s="16"/>
      <c r="C38" s="19" t="s">
        <v>121</v>
      </c>
      <c r="D38" s="19"/>
      <c r="E38" s="16"/>
      <c r="F38" s="16"/>
    </row>
    <row r="39" spans="1:6" ht="15.75" x14ac:dyDescent="0.25">
      <c r="A39" s="19" t="s">
        <v>124</v>
      </c>
      <c r="B39" s="16"/>
      <c r="C39" s="188" t="s">
        <v>122</v>
      </c>
      <c r="D39" s="188"/>
      <c r="E39" s="16"/>
      <c r="F39" s="16"/>
    </row>
    <row r="40" spans="1:6" ht="15.75" x14ac:dyDescent="0.25">
      <c r="A40" s="16"/>
      <c r="B40" s="16"/>
      <c r="C40" s="188" t="s">
        <v>123</v>
      </c>
      <c r="D40" s="188"/>
      <c r="E40" s="16"/>
      <c r="F40" s="16"/>
    </row>
    <row r="41" spans="1:6" ht="15.75" x14ac:dyDescent="0.25">
      <c r="A41" s="16"/>
      <c r="B41" s="16"/>
      <c r="C41" s="19" t="s">
        <v>125</v>
      </c>
      <c r="D41" s="19"/>
      <c r="E41" s="16"/>
      <c r="F41" s="16"/>
    </row>
    <row r="42" spans="1:6" ht="15.75" x14ac:dyDescent="0.25">
      <c r="A42" s="19"/>
      <c r="B42" s="16"/>
      <c r="E42" s="16"/>
      <c r="F42" s="16"/>
    </row>
    <row r="43" spans="1:6" ht="15.75" x14ac:dyDescent="0.25">
      <c r="A43" s="19"/>
      <c r="B43" s="16"/>
      <c r="C43" s="188"/>
      <c r="D43" s="188"/>
      <c r="E43" s="16"/>
      <c r="F43" s="16"/>
    </row>
    <row r="44" spans="1:6" ht="15.75" x14ac:dyDescent="0.25">
      <c r="C44" s="188"/>
      <c r="D44" s="188"/>
    </row>
    <row r="45" spans="1:6" ht="15.75" x14ac:dyDescent="0.25">
      <c r="C45" s="19"/>
      <c r="D45" s="19"/>
    </row>
  </sheetData>
  <mergeCells count="9">
    <mergeCell ref="C43:D43"/>
    <mergeCell ref="C44:D44"/>
    <mergeCell ref="C39:D39"/>
    <mergeCell ref="C40:D40"/>
    <mergeCell ref="A1:F1"/>
    <mergeCell ref="A3:F3"/>
    <mergeCell ref="A5:F5"/>
    <mergeCell ref="A7:F7"/>
    <mergeCell ref="A23:F23"/>
  </mergeCells>
  <pageMargins left="0.7" right="0.7" top="0.75" bottom="0.75" header="0.3" footer="0.3"/>
  <pageSetup paperSize="9" scale="5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F25"/>
  <sheetViews>
    <sheetView workbookViewId="0">
      <selection activeCell="E12" sqref="E12"/>
    </sheetView>
  </sheetViews>
  <sheetFormatPr defaultRowHeight="15" x14ac:dyDescent="0.25"/>
  <cols>
    <col min="1" max="1" width="47.42578125" customWidth="1"/>
    <col min="2" max="6" width="25.28515625" customWidth="1"/>
  </cols>
  <sheetData>
    <row r="1" spans="1:6" ht="42" customHeight="1" x14ac:dyDescent="0.25">
      <c r="A1" s="161" t="s">
        <v>131</v>
      </c>
      <c r="B1" s="161"/>
      <c r="C1" s="161"/>
      <c r="D1" s="161"/>
      <c r="E1" s="161"/>
      <c r="F1" s="161"/>
    </row>
    <row r="2" spans="1:6" ht="18" customHeight="1" x14ac:dyDescent="0.25">
      <c r="A2" s="4"/>
      <c r="B2" s="173" t="s">
        <v>110</v>
      </c>
      <c r="C2" s="173"/>
      <c r="D2" s="173"/>
      <c r="E2" s="4"/>
      <c r="F2" s="4"/>
    </row>
    <row r="3" spans="1:6" ht="15.75" x14ac:dyDescent="0.25">
      <c r="A3" s="161" t="s">
        <v>18</v>
      </c>
      <c r="B3" s="161"/>
      <c r="C3" s="161"/>
      <c r="D3" s="161"/>
      <c r="E3" s="162"/>
      <c r="F3" s="162"/>
    </row>
    <row r="4" spans="1:6" ht="18" x14ac:dyDescent="0.25">
      <c r="A4" s="4"/>
      <c r="B4" s="4"/>
      <c r="C4" s="4"/>
      <c r="D4" s="4"/>
      <c r="E4" s="5"/>
      <c r="F4" s="5"/>
    </row>
    <row r="5" spans="1:6" ht="18" customHeight="1" x14ac:dyDescent="0.25">
      <c r="A5" s="161" t="s">
        <v>4</v>
      </c>
      <c r="B5" s="163"/>
      <c r="C5" s="163"/>
      <c r="D5" s="163"/>
      <c r="E5" s="163"/>
      <c r="F5" s="163"/>
    </row>
    <row r="6" spans="1:6" ht="18" x14ac:dyDescent="0.25">
      <c r="A6" s="4"/>
      <c r="B6" s="4"/>
      <c r="C6" s="4"/>
      <c r="D6" s="4"/>
      <c r="E6" s="5"/>
      <c r="F6" s="5"/>
    </row>
    <row r="7" spans="1:6" ht="15.75" x14ac:dyDescent="0.25">
      <c r="A7" s="161" t="s">
        <v>13</v>
      </c>
      <c r="B7" s="189"/>
      <c r="C7" s="189"/>
      <c r="D7" s="189"/>
      <c r="E7" s="189"/>
      <c r="F7" s="189"/>
    </row>
    <row r="8" spans="1:6" ht="18" x14ac:dyDescent="0.25">
      <c r="A8" s="4"/>
      <c r="B8" s="4"/>
      <c r="C8" s="4"/>
      <c r="D8" s="4"/>
      <c r="E8" s="5"/>
      <c r="F8" s="5"/>
    </row>
    <row r="9" spans="1:6" x14ac:dyDescent="0.25">
      <c r="A9" s="9" t="s">
        <v>42</v>
      </c>
      <c r="B9" s="8" t="s">
        <v>118</v>
      </c>
      <c r="C9" s="9" t="s">
        <v>134</v>
      </c>
      <c r="D9" s="9"/>
      <c r="E9" s="9"/>
      <c r="F9" s="9"/>
    </row>
    <row r="10" spans="1:6" ht="15.75" customHeight="1" x14ac:dyDescent="0.25">
      <c r="A10" s="36" t="s">
        <v>14</v>
      </c>
      <c r="B10" s="33">
        <f>SUM(B12+B13)</f>
        <v>1356472</v>
      </c>
      <c r="C10" s="34">
        <f>SUM(C12+C13)</f>
        <v>1636034.95</v>
      </c>
      <c r="D10" s="34"/>
      <c r="E10" s="34"/>
      <c r="F10" s="30"/>
    </row>
    <row r="11" spans="1:6" ht="15.75" customHeight="1" x14ac:dyDescent="0.25">
      <c r="A11" s="36" t="s">
        <v>111</v>
      </c>
      <c r="B11" s="35"/>
      <c r="C11" s="30"/>
      <c r="D11" s="30"/>
      <c r="E11" s="30"/>
      <c r="F11" s="30"/>
    </row>
    <row r="12" spans="1:6" ht="15.75" x14ac:dyDescent="0.25">
      <c r="A12" s="37" t="s">
        <v>112</v>
      </c>
      <c r="B12" s="35">
        <v>1271772</v>
      </c>
      <c r="C12" s="30">
        <v>1551334.95</v>
      </c>
      <c r="D12" s="30"/>
      <c r="E12" s="30"/>
      <c r="F12" s="30"/>
    </row>
    <row r="13" spans="1:6" ht="15.75" x14ac:dyDescent="0.25">
      <c r="A13" s="74" t="s">
        <v>129</v>
      </c>
      <c r="B13" s="35">
        <v>84700</v>
      </c>
      <c r="C13" s="30">
        <v>84700</v>
      </c>
      <c r="D13" s="30"/>
      <c r="E13" s="30"/>
      <c r="F13" s="30"/>
    </row>
    <row r="14" spans="1:6" ht="15.75" x14ac:dyDescent="0.25">
      <c r="A14" s="36"/>
      <c r="B14" s="35"/>
      <c r="C14" s="30"/>
      <c r="D14" s="30"/>
      <c r="E14" s="30"/>
      <c r="F14" s="39"/>
    </row>
    <row r="15" spans="1:6" ht="15.75" x14ac:dyDescent="0.25">
      <c r="A15" s="75"/>
      <c r="B15" s="35"/>
      <c r="C15" s="30"/>
      <c r="D15" s="30"/>
      <c r="E15" s="30"/>
      <c r="F15" s="39"/>
    </row>
    <row r="21" spans="1:4" ht="15.75" x14ac:dyDescent="0.25">
      <c r="A21" s="19" t="s">
        <v>120</v>
      </c>
      <c r="C21" s="19" t="s">
        <v>121</v>
      </c>
      <c r="D21" s="19"/>
    </row>
    <row r="22" spans="1:4" ht="15.75" x14ac:dyDescent="0.25">
      <c r="A22" s="19" t="s">
        <v>124</v>
      </c>
      <c r="C22" s="188" t="s">
        <v>122</v>
      </c>
      <c r="D22" s="188"/>
    </row>
    <row r="23" spans="1:4" ht="15.75" x14ac:dyDescent="0.25">
      <c r="C23" s="188" t="s">
        <v>123</v>
      </c>
      <c r="D23" s="188"/>
    </row>
    <row r="24" spans="1:4" ht="15.75" x14ac:dyDescent="0.25">
      <c r="C24" s="19" t="s">
        <v>125</v>
      </c>
      <c r="D24" s="19"/>
    </row>
    <row r="25" spans="1:4" ht="15.75" x14ac:dyDescent="0.25">
      <c r="C25" s="19"/>
      <c r="D25" s="19"/>
    </row>
  </sheetData>
  <mergeCells count="7">
    <mergeCell ref="C22:D22"/>
    <mergeCell ref="C23:D23"/>
    <mergeCell ref="A1:F1"/>
    <mergeCell ref="A3:F3"/>
    <mergeCell ref="A5:F5"/>
    <mergeCell ref="A7:F7"/>
    <mergeCell ref="B2:D2"/>
  </mergeCells>
  <pageMargins left="0.7" right="0.7" top="0.75" bottom="0.75" header="0.3" footer="0.3"/>
  <pageSetup paperSize="9" scale="7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H25"/>
  <sheetViews>
    <sheetView workbookViewId="0">
      <selection activeCell="E9" sqref="E9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37.85546875" customWidth="1"/>
    <col min="4" max="8" width="25.28515625" customWidth="1"/>
  </cols>
  <sheetData>
    <row r="1" spans="1:8" ht="42" customHeight="1" x14ac:dyDescent="0.25">
      <c r="A1" s="161" t="s">
        <v>131</v>
      </c>
      <c r="B1" s="161"/>
      <c r="C1" s="161"/>
      <c r="D1" s="161"/>
      <c r="E1" s="161"/>
      <c r="F1" s="161"/>
      <c r="G1" s="161"/>
      <c r="H1" s="161"/>
    </row>
    <row r="2" spans="1:8" ht="18" customHeight="1" x14ac:dyDescent="0.25">
      <c r="A2" s="4"/>
      <c r="B2" s="4"/>
      <c r="C2" s="4"/>
      <c r="D2" s="173" t="s">
        <v>110</v>
      </c>
      <c r="E2" s="173"/>
      <c r="F2" s="173"/>
      <c r="G2" s="4"/>
      <c r="H2" s="4"/>
    </row>
    <row r="3" spans="1:8" ht="15.75" customHeight="1" x14ac:dyDescent="0.25">
      <c r="A3" s="161" t="s">
        <v>18</v>
      </c>
      <c r="B3" s="161"/>
      <c r="C3" s="161"/>
      <c r="D3" s="161"/>
      <c r="E3" s="161"/>
      <c r="F3" s="161"/>
      <c r="G3" s="161"/>
      <c r="H3" s="161"/>
    </row>
    <row r="4" spans="1:8" ht="18" x14ac:dyDescent="0.25">
      <c r="A4" s="4"/>
      <c r="B4" s="4"/>
      <c r="C4" s="4"/>
      <c r="D4" s="4"/>
      <c r="E4" s="4"/>
      <c r="F4" s="4"/>
      <c r="G4" s="5"/>
      <c r="H4" s="5"/>
    </row>
    <row r="5" spans="1:8" ht="18" customHeight="1" x14ac:dyDescent="0.25">
      <c r="A5" s="161" t="s">
        <v>50</v>
      </c>
      <c r="B5" s="161"/>
      <c r="C5" s="161"/>
      <c r="D5" s="161"/>
      <c r="E5" s="161"/>
      <c r="F5" s="161"/>
      <c r="G5" s="161"/>
      <c r="H5" s="161"/>
    </row>
    <row r="6" spans="1:8" ht="18" x14ac:dyDescent="0.25">
      <c r="A6" s="4"/>
      <c r="B6" s="4"/>
      <c r="C6" s="4"/>
      <c r="D6" s="4"/>
      <c r="E6" s="4"/>
      <c r="F6" s="4"/>
      <c r="G6" s="5"/>
      <c r="H6" s="5"/>
    </row>
    <row r="7" spans="1:8" x14ac:dyDescent="0.25">
      <c r="A7" s="9" t="s">
        <v>5</v>
      </c>
      <c r="B7" s="8" t="s">
        <v>6</v>
      </c>
      <c r="C7" s="8" t="s">
        <v>30</v>
      </c>
      <c r="D7" s="8" t="s">
        <v>118</v>
      </c>
      <c r="E7" s="9" t="s">
        <v>134</v>
      </c>
      <c r="F7" s="9"/>
      <c r="G7" s="9"/>
      <c r="H7" s="9"/>
    </row>
    <row r="8" spans="1:8" ht="20.100000000000001" customHeight="1" x14ac:dyDescent="0.25">
      <c r="A8" s="44"/>
      <c r="B8" s="45"/>
      <c r="C8" s="46" t="s">
        <v>52</v>
      </c>
      <c r="D8" s="45"/>
      <c r="E8" s="44"/>
      <c r="F8" s="44"/>
      <c r="G8" s="44"/>
      <c r="H8" s="44"/>
    </row>
    <row r="9" spans="1:8" ht="31.5" x14ac:dyDescent="0.25">
      <c r="A9" s="36">
        <v>8</v>
      </c>
      <c r="B9" s="36"/>
      <c r="C9" s="36" t="s">
        <v>15</v>
      </c>
      <c r="D9" s="52"/>
      <c r="E9" s="51"/>
      <c r="F9" s="51"/>
      <c r="G9" s="51"/>
      <c r="H9" s="51"/>
    </row>
    <row r="10" spans="1:8" ht="15.75" x14ac:dyDescent="0.25">
      <c r="A10" s="36"/>
      <c r="B10" s="47">
        <v>84</v>
      </c>
      <c r="C10" s="47" t="s">
        <v>22</v>
      </c>
      <c r="D10" s="52"/>
      <c r="E10" s="51"/>
      <c r="F10" s="51"/>
      <c r="G10" s="51"/>
      <c r="H10" s="51"/>
    </row>
    <row r="11" spans="1:8" ht="15.75" x14ac:dyDescent="0.25">
      <c r="A11" s="36"/>
      <c r="B11" s="47"/>
      <c r="C11" s="76"/>
      <c r="D11" s="52"/>
      <c r="E11" s="51"/>
      <c r="F11" s="51"/>
      <c r="G11" s="51"/>
      <c r="H11" s="51"/>
    </row>
    <row r="12" spans="1:8" ht="15.75" x14ac:dyDescent="0.25">
      <c r="A12" s="36"/>
      <c r="B12" s="47"/>
      <c r="C12" s="46" t="s">
        <v>55</v>
      </c>
      <c r="D12" s="52"/>
      <c r="E12" s="51"/>
      <c r="F12" s="51"/>
      <c r="G12" s="51"/>
      <c r="H12" s="51"/>
    </row>
    <row r="13" spans="1:8" ht="31.5" x14ac:dyDescent="0.25">
      <c r="A13" s="49">
        <v>5</v>
      </c>
      <c r="B13" s="49"/>
      <c r="C13" s="28" t="s">
        <v>16</v>
      </c>
      <c r="D13" s="52"/>
      <c r="E13" s="51"/>
      <c r="F13" s="51"/>
      <c r="G13" s="51"/>
      <c r="H13" s="51"/>
    </row>
    <row r="14" spans="1:8" ht="30" x14ac:dyDescent="0.25">
      <c r="A14" s="47"/>
      <c r="B14" s="47">
        <v>54</v>
      </c>
      <c r="C14" s="50" t="s">
        <v>23</v>
      </c>
      <c r="D14" s="52"/>
      <c r="E14" s="51"/>
      <c r="F14" s="51"/>
      <c r="G14" s="51"/>
      <c r="H14" s="53"/>
    </row>
    <row r="15" spans="1:8" ht="15.75" x14ac:dyDescent="0.25">
      <c r="B15" s="16"/>
      <c r="C15" s="16"/>
      <c r="D15" s="16"/>
      <c r="E15" s="16"/>
      <c r="F15" s="16"/>
      <c r="G15" s="16"/>
      <c r="H15" s="16"/>
    </row>
    <row r="16" spans="1:8" ht="15.75" x14ac:dyDescent="0.25">
      <c r="B16" s="16"/>
      <c r="C16" s="19" t="s">
        <v>120</v>
      </c>
      <c r="D16" s="16"/>
      <c r="E16" s="19" t="s">
        <v>121</v>
      </c>
      <c r="F16" s="19"/>
      <c r="G16" s="16"/>
      <c r="H16" s="16"/>
    </row>
    <row r="17" spans="3:6" ht="15.75" x14ac:dyDescent="0.25">
      <c r="C17" s="19" t="s">
        <v>124</v>
      </c>
      <c r="E17" s="188" t="s">
        <v>122</v>
      </c>
      <c r="F17" s="188"/>
    </row>
    <row r="18" spans="3:6" ht="15.75" x14ac:dyDescent="0.25">
      <c r="E18" s="188" t="s">
        <v>123</v>
      </c>
      <c r="F18" s="188"/>
    </row>
    <row r="19" spans="3:6" ht="15.75" x14ac:dyDescent="0.25">
      <c r="E19" s="19" t="s">
        <v>125</v>
      </c>
      <c r="F19" s="19"/>
    </row>
    <row r="20" spans="3:6" ht="15.75" x14ac:dyDescent="0.25">
      <c r="C20" s="19"/>
      <c r="D20" s="19"/>
      <c r="E20" s="19"/>
      <c r="F20" s="19"/>
    </row>
    <row r="21" spans="3:6" ht="15.75" x14ac:dyDescent="0.25">
      <c r="C21" s="19"/>
      <c r="D21" s="19"/>
      <c r="E21" s="188"/>
      <c r="F21" s="188"/>
    </row>
    <row r="22" spans="3:6" ht="15.75" x14ac:dyDescent="0.25">
      <c r="C22" s="19"/>
      <c r="D22" s="19"/>
      <c r="E22" s="188"/>
      <c r="F22" s="188"/>
    </row>
    <row r="23" spans="3:6" ht="15.75" x14ac:dyDescent="0.25">
      <c r="C23" s="19"/>
      <c r="D23" s="19"/>
      <c r="E23" s="19"/>
      <c r="F23" s="19"/>
    </row>
    <row r="24" spans="3:6" ht="15.75" x14ac:dyDescent="0.25">
      <c r="C24" s="19"/>
      <c r="D24" s="19"/>
      <c r="E24" s="19"/>
      <c r="F24" s="19"/>
    </row>
    <row r="25" spans="3:6" ht="15.75" x14ac:dyDescent="0.25">
      <c r="C25" s="19"/>
      <c r="D25" s="19"/>
      <c r="E25" s="19"/>
      <c r="F25" s="19"/>
    </row>
  </sheetData>
  <mergeCells count="8">
    <mergeCell ref="E22:F22"/>
    <mergeCell ref="E17:F17"/>
    <mergeCell ref="E18:F18"/>
    <mergeCell ref="A1:H1"/>
    <mergeCell ref="A3:H3"/>
    <mergeCell ref="A5:H5"/>
    <mergeCell ref="D2:F2"/>
    <mergeCell ref="E21:F21"/>
  </mergeCells>
  <pageMargins left="0.7" right="0.7" top="0.75" bottom="0.75" header="0.3" footer="0.3"/>
  <pageSetup paperSize="9" scale="7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F26"/>
  <sheetViews>
    <sheetView workbookViewId="0">
      <selection activeCell="C10" sqref="C10"/>
    </sheetView>
  </sheetViews>
  <sheetFormatPr defaultRowHeight="15" x14ac:dyDescent="0.25"/>
  <cols>
    <col min="1" max="1" width="51.5703125" customWidth="1"/>
    <col min="2" max="6" width="25.28515625" customWidth="1"/>
  </cols>
  <sheetData>
    <row r="1" spans="1:6" ht="42" customHeight="1" x14ac:dyDescent="0.25">
      <c r="A1" s="161" t="s">
        <v>131</v>
      </c>
      <c r="B1" s="161"/>
      <c r="C1" s="161"/>
      <c r="D1" s="161"/>
      <c r="E1" s="161"/>
      <c r="F1" s="161"/>
    </row>
    <row r="2" spans="1:6" ht="18" customHeight="1" x14ac:dyDescent="0.25">
      <c r="A2" s="4"/>
      <c r="B2" s="4"/>
      <c r="C2" s="173" t="s">
        <v>110</v>
      </c>
      <c r="D2" s="173"/>
      <c r="E2" s="4"/>
      <c r="F2" s="4"/>
    </row>
    <row r="3" spans="1:6" ht="15.75" customHeight="1" x14ac:dyDescent="0.25">
      <c r="A3" s="161" t="s">
        <v>18</v>
      </c>
      <c r="B3" s="161"/>
      <c r="C3" s="161"/>
      <c r="D3" s="161"/>
      <c r="E3" s="161"/>
      <c r="F3" s="161"/>
    </row>
    <row r="4" spans="1:6" ht="18" x14ac:dyDescent="0.25">
      <c r="A4" s="4"/>
      <c r="B4" s="4"/>
      <c r="C4" s="4"/>
      <c r="D4" s="4"/>
      <c r="E4" s="5"/>
      <c r="F4" s="5"/>
    </row>
    <row r="5" spans="1:6" ht="18" customHeight="1" x14ac:dyDescent="0.25">
      <c r="A5" s="161" t="s">
        <v>51</v>
      </c>
      <c r="B5" s="161"/>
      <c r="C5" s="161"/>
      <c r="D5" s="161"/>
      <c r="E5" s="161"/>
      <c r="F5" s="161"/>
    </row>
    <row r="6" spans="1:6" ht="18" x14ac:dyDescent="0.25">
      <c r="A6" s="4"/>
      <c r="B6" s="4"/>
      <c r="C6" s="4"/>
      <c r="D6" s="4"/>
      <c r="E6" s="5"/>
      <c r="F6" s="5"/>
    </row>
    <row r="7" spans="1:6" ht="31.5" x14ac:dyDescent="0.25">
      <c r="A7" s="42" t="s">
        <v>42</v>
      </c>
      <c r="B7" s="42" t="s">
        <v>118</v>
      </c>
      <c r="C7" s="41" t="s">
        <v>134</v>
      </c>
      <c r="D7" s="41"/>
      <c r="E7" s="41"/>
      <c r="F7" s="41"/>
    </row>
    <row r="8" spans="1:6" ht="15.75" x14ac:dyDescent="0.25">
      <c r="A8" s="36" t="s">
        <v>52</v>
      </c>
      <c r="B8" s="52"/>
      <c r="C8" s="51"/>
      <c r="D8" s="51"/>
      <c r="E8" s="51"/>
      <c r="F8" s="51"/>
    </row>
    <row r="9" spans="1:6" ht="15.75" x14ac:dyDescent="0.25">
      <c r="A9" s="36" t="s">
        <v>53</v>
      </c>
      <c r="B9" s="52"/>
      <c r="C9" s="51"/>
      <c r="D9" s="51"/>
      <c r="E9" s="51"/>
      <c r="F9" s="51"/>
    </row>
    <row r="10" spans="1:6" ht="15.75" x14ac:dyDescent="0.25">
      <c r="A10" s="37" t="s">
        <v>54</v>
      </c>
      <c r="B10" s="52"/>
      <c r="C10" s="51"/>
      <c r="D10" s="51"/>
      <c r="E10" s="51"/>
      <c r="F10" s="51"/>
    </row>
    <row r="11" spans="1:6" ht="15.75" x14ac:dyDescent="0.25">
      <c r="A11" s="37"/>
      <c r="B11" s="52"/>
      <c r="C11" s="51"/>
      <c r="D11" s="51"/>
      <c r="E11" s="51"/>
      <c r="F11" s="51"/>
    </row>
    <row r="12" spans="1:6" ht="15.75" x14ac:dyDescent="0.25">
      <c r="A12" s="36" t="s">
        <v>55</v>
      </c>
      <c r="B12" s="52"/>
      <c r="C12" s="51"/>
      <c r="D12" s="51"/>
      <c r="E12" s="51"/>
      <c r="F12" s="51"/>
    </row>
    <row r="13" spans="1:6" ht="15.75" x14ac:dyDescent="0.25">
      <c r="A13" s="28" t="s">
        <v>46</v>
      </c>
      <c r="B13" s="52"/>
      <c r="C13" s="51"/>
      <c r="D13" s="51"/>
      <c r="E13" s="51"/>
      <c r="F13" s="51"/>
    </row>
    <row r="14" spans="1:6" ht="15.75" x14ac:dyDescent="0.25">
      <c r="A14" s="29" t="s">
        <v>47</v>
      </c>
      <c r="B14" s="52"/>
      <c r="C14" s="51"/>
      <c r="D14" s="51"/>
      <c r="E14" s="51"/>
      <c r="F14" s="53"/>
    </row>
    <row r="15" spans="1:6" ht="15.75" x14ac:dyDescent="0.25">
      <c r="A15" s="28" t="s">
        <v>48</v>
      </c>
      <c r="B15" s="52"/>
      <c r="C15" s="51"/>
      <c r="D15" s="51"/>
      <c r="E15" s="51"/>
      <c r="F15" s="53"/>
    </row>
    <row r="16" spans="1:6" ht="15.75" x14ac:dyDescent="0.25">
      <c r="A16" s="29" t="s">
        <v>49</v>
      </c>
      <c r="B16" s="52"/>
      <c r="C16" s="51"/>
      <c r="D16" s="51"/>
      <c r="E16" s="51"/>
      <c r="F16" s="53"/>
    </row>
    <row r="18" spans="1:4" ht="15.75" x14ac:dyDescent="0.25">
      <c r="A18" s="19" t="s">
        <v>120</v>
      </c>
      <c r="C18" s="19" t="s">
        <v>121</v>
      </c>
      <c r="D18" s="19"/>
    </row>
    <row r="19" spans="1:4" ht="15.75" x14ac:dyDescent="0.25">
      <c r="A19" s="19" t="s">
        <v>124</v>
      </c>
      <c r="C19" s="188" t="s">
        <v>122</v>
      </c>
      <c r="D19" s="188"/>
    </row>
    <row r="20" spans="1:4" ht="15.75" x14ac:dyDescent="0.25">
      <c r="C20" s="188" t="s">
        <v>123</v>
      </c>
      <c r="D20" s="188"/>
    </row>
    <row r="21" spans="1:4" ht="15.75" x14ac:dyDescent="0.25">
      <c r="C21" s="19" t="s">
        <v>125</v>
      </c>
      <c r="D21" s="19"/>
    </row>
    <row r="22" spans="1:4" ht="15.75" x14ac:dyDescent="0.25">
      <c r="A22" s="19"/>
      <c r="B22" s="19"/>
      <c r="C22" s="19"/>
      <c r="D22" s="19"/>
    </row>
    <row r="23" spans="1:4" ht="15.75" x14ac:dyDescent="0.25">
      <c r="A23" s="19"/>
      <c r="B23" s="19"/>
      <c r="C23" s="188"/>
      <c r="D23" s="188"/>
    </row>
    <row r="24" spans="1:4" ht="15.75" x14ac:dyDescent="0.25">
      <c r="A24" s="19"/>
      <c r="B24" s="19"/>
      <c r="C24" s="188"/>
      <c r="D24" s="188"/>
    </row>
    <row r="25" spans="1:4" ht="15.75" x14ac:dyDescent="0.25">
      <c r="A25" s="19"/>
      <c r="B25" s="19"/>
      <c r="C25" s="19"/>
      <c r="D25" s="19"/>
    </row>
    <row r="26" spans="1:4" ht="15.75" x14ac:dyDescent="0.25">
      <c r="A26" s="19"/>
      <c r="B26" s="19"/>
      <c r="C26" s="19"/>
      <c r="D26" s="19"/>
    </row>
  </sheetData>
  <mergeCells count="8">
    <mergeCell ref="C24:D24"/>
    <mergeCell ref="C19:D19"/>
    <mergeCell ref="C20:D20"/>
    <mergeCell ref="A1:F1"/>
    <mergeCell ref="A3:F3"/>
    <mergeCell ref="A5:F5"/>
    <mergeCell ref="C2:D2"/>
    <mergeCell ref="C23:D23"/>
  </mergeCells>
  <pageMargins left="0.7" right="0.7" top="0.75" bottom="0.75" header="0.3" footer="0.3"/>
  <pageSetup paperSize="9" scale="7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J96"/>
  <sheetViews>
    <sheetView tabSelected="1" topLeftCell="A4" workbookViewId="0">
      <selection activeCell="E83" sqref="E83"/>
    </sheetView>
  </sheetViews>
  <sheetFormatPr defaultRowHeight="15" x14ac:dyDescent="0.25"/>
  <cols>
    <col min="1" max="1" width="8.28515625" bestFit="1" customWidth="1"/>
    <col min="2" max="2" width="8.42578125" bestFit="1" customWidth="1"/>
    <col min="3" max="3" width="16.7109375" customWidth="1"/>
    <col min="4" max="4" width="44.140625" customWidth="1"/>
    <col min="5" max="5" width="19.85546875" customWidth="1"/>
    <col min="6" max="6" width="21.5703125" customWidth="1"/>
    <col min="7" max="7" width="21" customWidth="1"/>
    <col min="8" max="8" width="21.85546875" customWidth="1"/>
    <col min="9" max="9" width="21.42578125" customWidth="1"/>
  </cols>
  <sheetData>
    <row r="1" spans="1:10" ht="42" customHeight="1" x14ac:dyDescent="0.25">
      <c r="A1" s="161" t="s">
        <v>130</v>
      </c>
      <c r="B1" s="161"/>
      <c r="C1" s="161"/>
      <c r="D1" s="161"/>
      <c r="E1" s="161"/>
      <c r="F1" s="161"/>
      <c r="G1" s="161"/>
      <c r="H1" s="161"/>
      <c r="I1" s="161"/>
    </row>
    <row r="2" spans="1:10" ht="18" customHeight="1" x14ac:dyDescent="0.25">
      <c r="A2" s="4"/>
      <c r="B2" s="4"/>
      <c r="C2" s="4"/>
      <c r="D2" s="173" t="s">
        <v>110</v>
      </c>
      <c r="E2" s="173"/>
      <c r="F2" s="173"/>
      <c r="G2" s="173"/>
      <c r="H2" s="5"/>
      <c r="I2" s="5"/>
    </row>
    <row r="3" spans="1:10" ht="18" customHeight="1" x14ac:dyDescent="0.25">
      <c r="A3" s="161" t="s">
        <v>17</v>
      </c>
      <c r="B3" s="163"/>
      <c r="C3" s="163"/>
      <c r="D3" s="163"/>
      <c r="E3" s="163"/>
      <c r="F3" s="163"/>
      <c r="G3" s="163"/>
      <c r="H3" s="163"/>
      <c r="I3" s="163"/>
    </row>
    <row r="4" spans="1:10" ht="18" x14ac:dyDescent="0.25">
      <c r="A4" s="4"/>
      <c r="B4" s="4"/>
      <c r="C4" s="4"/>
      <c r="D4" s="4"/>
      <c r="E4" s="4"/>
      <c r="F4" s="4"/>
      <c r="G4" s="4"/>
      <c r="H4" s="5"/>
      <c r="I4" s="5"/>
    </row>
    <row r="5" spans="1:10" x14ac:dyDescent="0.25">
      <c r="A5" s="202" t="s">
        <v>19</v>
      </c>
      <c r="B5" s="203"/>
      <c r="C5" s="204"/>
      <c r="D5" s="8" t="s">
        <v>20</v>
      </c>
      <c r="E5" s="8" t="s">
        <v>118</v>
      </c>
      <c r="F5" s="9" t="s">
        <v>134</v>
      </c>
      <c r="G5" s="9"/>
      <c r="H5" s="132"/>
      <c r="I5" s="131"/>
      <c r="J5" s="133"/>
    </row>
    <row r="6" spans="1:10" ht="30" customHeight="1" x14ac:dyDescent="0.25">
      <c r="A6" s="211" t="s">
        <v>70</v>
      </c>
      <c r="B6" s="212"/>
      <c r="C6" s="213"/>
      <c r="D6" s="77" t="s">
        <v>71</v>
      </c>
      <c r="E6" s="78">
        <f>SUM(E10,E16,E18,E22,E29,E35,E39,E47,E51,E61,E65,E69,E79,E83)</f>
        <v>1356472</v>
      </c>
      <c r="F6" s="78">
        <f>SUM(F9,F16,F18,F22,F29,F34,F39,F47,F51,F57,F61,F65,F69,F79,F83)</f>
        <v>1636034.95</v>
      </c>
      <c r="G6" s="34"/>
      <c r="H6" s="113"/>
      <c r="I6" s="114"/>
    </row>
    <row r="7" spans="1:10" ht="30" customHeight="1" x14ac:dyDescent="0.25">
      <c r="A7" s="208" t="s">
        <v>72</v>
      </c>
      <c r="B7" s="209"/>
      <c r="C7" s="210"/>
      <c r="D7" s="46" t="s">
        <v>73</v>
      </c>
      <c r="E7" s="79"/>
      <c r="F7" s="79"/>
      <c r="G7" s="30"/>
      <c r="H7" s="115"/>
      <c r="I7" s="116"/>
    </row>
    <row r="8" spans="1:10" ht="30" customHeight="1" x14ac:dyDescent="0.25">
      <c r="A8" s="205" t="s">
        <v>74</v>
      </c>
      <c r="B8" s="206"/>
      <c r="C8" s="207"/>
      <c r="D8" s="80" t="s">
        <v>75</v>
      </c>
      <c r="E8" s="79"/>
      <c r="F8" s="79"/>
      <c r="G8" s="30"/>
      <c r="H8" s="115"/>
      <c r="I8" s="117"/>
    </row>
    <row r="9" spans="1:10" ht="30" customHeight="1" x14ac:dyDescent="0.25">
      <c r="A9" s="81" t="s">
        <v>76</v>
      </c>
      <c r="B9" s="82"/>
      <c r="C9" s="80"/>
      <c r="D9" s="80"/>
      <c r="E9" s="83">
        <f>SUM(E10+E12)</f>
        <v>1142</v>
      </c>
      <c r="F9" s="83">
        <f>SUM(F10+F12)</f>
        <v>300</v>
      </c>
      <c r="G9" s="30"/>
      <c r="H9" s="113"/>
      <c r="I9" s="117"/>
    </row>
    <row r="10" spans="1:10" ht="30" customHeight="1" x14ac:dyDescent="0.25">
      <c r="A10" s="208">
        <v>3</v>
      </c>
      <c r="B10" s="209"/>
      <c r="C10" s="210"/>
      <c r="D10" s="46" t="s">
        <v>10</v>
      </c>
      <c r="E10" s="55">
        <f>SUM(E11)</f>
        <v>1142</v>
      </c>
      <c r="F10" s="55">
        <f>SUM(F11)</f>
        <v>300</v>
      </c>
      <c r="G10" s="34"/>
      <c r="H10" s="113"/>
      <c r="I10" s="118"/>
    </row>
    <row r="11" spans="1:10" ht="30" customHeight="1" x14ac:dyDescent="0.25">
      <c r="A11" s="193">
        <v>32</v>
      </c>
      <c r="B11" s="194"/>
      <c r="C11" s="195"/>
      <c r="D11" s="84" t="s">
        <v>21</v>
      </c>
      <c r="E11" s="30">
        <v>1142</v>
      </c>
      <c r="F11" s="79">
        <v>300</v>
      </c>
      <c r="G11" s="30"/>
      <c r="H11" s="115"/>
      <c r="I11" s="117"/>
    </row>
    <row r="12" spans="1:10" ht="30" customHeight="1" x14ac:dyDescent="0.25">
      <c r="A12" s="85">
        <v>4</v>
      </c>
      <c r="B12" s="86"/>
      <c r="C12" s="87"/>
      <c r="D12" s="46" t="s">
        <v>12</v>
      </c>
      <c r="E12" s="55"/>
      <c r="F12" s="55"/>
      <c r="G12" s="30"/>
      <c r="H12" s="115"/>
      <c r="I12" s="116"/>
    </row>
    <row r="13" spans="1:10" ht="30" customHeight="1" x14ac:dyDescent="0.25">
      <c r="A13" s="88">
        <v>42</v>
      </c>
      <c r="B13" s="89"/>
      <c r="C13" s="90"/>
      <c r="D13" s="84" t="s">
        <v>29</v>
      </c>
      <c r="E13" s="79"/>
      <c r="F13" s="79"/>
      <c r="G13" s="30"/>
      <c r="H13" s="115"/>
      <c r="I13" s="116"/>
    </row>
    <row r="14" spans="1:10" ht="30" customHeight="1" x14ac:dyDescent="0.25">
      <c r="A14" s="208" t="s">
        <v>77</v>
      </c>
      <c r="B14" s="209"/>
      <c r="C14" s="210"/>
      <c r="D14" s="46" t="s">
        <v>78</v>
      </c>
      <c r="E14" s="79"/>
      <c r="F14" s="79"/>
      <c r="G14" s="30"/>
      <c r="H14" s="115"/>
      <c r="I14" s="117"/>
    </row>
    <row r="15" spans="1:10" ht="30" customHeight="1" x14ac:dyDescent="0.25">
      <c r="A15" s="205" t="s">
        <v>74</v>
      </c>
      <c r="B15" s="206"/>
      <c r="C15" s="207"/>
      <c r="D15" s="46" t="s">
        <v>75</v>
      </c>
      <c r="E15" s="79"/>
      <c r="F15" s="79"/>
      <c r="G15" s="30"/>
      <c r="H15" s="115"/>
      <c r="I15" s="117"/>
    </row>
    <row r="16" spans="1:10" ht="30" customHeight="1" x14ac:dyDescent="0.25">
      <c r="A16" s="88">
        <v>3</v>
      </c>
      <c r="B16" s="89"/>
      <c r="C16" s="90"/>
      <c r="D16" s="46" t="s">
        <v>10</v>
      </c>
      <c r="E16" s="83">
        <f>SUM(E17)</f>
        <v>0</v>
      </c>
      <c r="F16" s="83">
        <v>0</v>
      </c>
      <c r="G16" s="34"/>
      <c r="H16" s="113"/>
      <c r="I16" s="118"/>
    </row>
    <row r="17" spans="1:9" ht="30" customHeight="1" x14ac:dyDescent="0.25">
      <c r="A17" s="88">
        <v>32</v>
      </c>
      <c r="B17" s="89"/>
      <c r="C17" s="90"/>
      <c r="D17" s="84" t="s">
        <v>21</v>
      </c>
      <c r="E17" s="79"/>
      <c r="F17" s="79"/>
      <c r="G17" s="30"/>
      <c r="H17" s="115"/>
      <c r="I17" s="117"/>
    </row>
    <row r="18" spans="1:9" ht="30" customHeight="1" x14ac:dyDescent="0.25">
      <c r="A18" s="205" t="s">
        <v>79</v>
      </c>
      <c r="B18" s="206"/>
      <c r="C18" s="207"/>
      <c r="D18" s="46" t="s">
        <v>80</v>
      </c>
      <c r="E18" s="55">
        <f>SUM(E19,E20)</f>
        <v>8605</v>
      </c>
      <c r="F18" s="55">
        <f>SUM(F19,F20)</f>
        <v>0</v>
      </c>
      <c r="G18" s="34"/>
      <c r="H18" s="113"/>
      <c r="I18" s="118"/>
    </row>
    <row r="19" spans="1:9" ht="30" customHeight="1" x14ac:dyDescent="0.25">
      <c r="A19" s="88">
        <v>32</v>
      </c>
      <c r="B19" s="89"/>
      <c r="C19" s="90"/>
      <c r="D19" s="46" t="s">
        <v>21</v>
      </c>
      <c r="E19" s="30">
        <v>8605</v>
      </c>
      <c r="F19" s="79">
        <v>0</v>
      </c>
      <c r="G19" s="30"/>
      <c r="H19" s="115"/>
      <c r="I19" s="117"/>
    </row>
    <row r="20" spans="1:9" ht="30" customHeight="1" x14ac:dyDescent="0.25">
      <c r="A20" s="88">
        <v>42</v>
      </c>
      <c r="B20" s="89"/>
      <c r="C20" s="90"/>
      <c r="D20" s="84" t="s">
        <v>29</v>
      </c>
      <c r="E20" s="79"/>
      <c r="F20" s="79"/>
      <c r="G20" s="91"/>
      <c r="H20" s="119"/>
      <c r="I20" s="120"/>
    </row>
    <row r="21" spans="1:9" ht="30" customHeight="1" x14ac:dyDescent="0.25">
      <c r="A21" s="205" t="s">
        <v>81</v>
      </c>
      <c r="B21" s="206"/>
      <c r="C21" s="207"/>
      <c r="D21" s="46" t="s">
        <v>82</v>
      </c>
      <c r="E21" s="79"/>
      <c r="F21" s="79"/>
      <c r="G21" s="91"/>
      <c r="H21" s="119"/>
      <c r="I21" s="120"/>
    </row>
    <row r="22" spans="1:9" ht="30" customHeight="1" x14ac:dyDescent="0.25">
      <c r="A22" s="81" t="s">
        <v>76</v>
      </c>
      <c r="B22" s="82"/>
      <c r="C22" s="80"/>
      <c r="D22" s="84"/>
      <c r="E22" s="83">
        <f>SUM(E23,E26)</f>
        <v>23890</v>
      </c>
      <c r="F22" s="83">
        <f>SUM(F23,F26)</f>
        <v>23890</v>
      </c>
      <c r="G22" s="93"/>
      <c r="H22" s="121"/>
      <c r="I22" s="120"/>
    </row>
    <row r="23" spans="1:9" ht="30" customHeight="1" x14ac:dyDescent="0.25">
      <c r="A23" s="88">
        <v>3</v>
      </c>
      <c r="B23" s="89"/>
      <c r="C23" s="90"/>
      <c r="D23" s="46" t="s">
        <v>10</v>
      </c>
      <c r="E23" s="55">
        <f>SUM(E24,E25)</f>
        <v>23890</v>
      </c>
      <c r="F23" s="55">
        <f>SUM(F24,F25)</f>
        <v>23890</v>
      </c>
      <c r="G23" s="93"/>
      <c r="H23" s="121"/>
      <c r="I23" s="122"/>
    </row>
    <row r="24" spans="1:9" ht="30" customHeight="1" x14ac:dyDescent="0.25">
      <c r="A24" s="88">
        <v>32</v>
      </c>
      <c r="B24" s="89"/>
      <c r="C24" s="90"/>
      <c r="D24" s="84" t="s">
        <v>21</v>
      </c>
      <c r="E24" s="92">
        <v>23890</v>
      </c>
      <c r="F24" s="79">
        <v>23890</v>
      </c>
      <c r="G24" s="92"/>
      <c r="H24" s="123"/>
      <c r="I24" s="120"/>
    </row>
    <row r="25" spans="1:9" ht="30" customHeight="1" x14ac:dyDescent="0.25">
      <c r="A25" s="88">
        <v>34</v>
      </c>
      <c r="B25" s="89"/>
      <c r="C25" s="90"/>
      <c r="D25" s="84" t="s">
        <v>83</v>
      </c>
      <c r="E25" s="79"/>
      <c r="F25" s="79"/>
      <c r="G25" s="91"/>
      <c r="H25" s="123"/>
      <c r="I25" s="120"/>
    </row>
    <row r="26" spans="1:9" ht="30" customHeight="1" x14ac:dyDescent="0.25">
      <c r="A26" s="88">
        <v>4</v>
      </c>
      <c r="B26" s="89"/>
      <c r="C26" s="90"/>
      <c r="D26" s="46" t="s">
        <v>12</v>
      </c>
      <c r="E26" s="55">
        <f>SUM(E27)</f>
        <v>0</v>
      </c>
      <c r="F26" s="55">
        <f>SUM(F27)</f>
        <v>0</v>
      </c>
      <c r="G26" s="93"/>
      <c r="H26" s="121"/>
      <c r="I26" s="122"/>
    </row>
    <row r="27" spans="1:9" ht="30" customHeight="1" x14ac:dyDescent="0.25">
      <c r="A27" s="88">
        <v>42</v>
      </c>
      <c r="B27" s="89"/>
      <c r="C27" s="90"/>
      <c r="D27" s="84" t="s">
        <v>29</v>
      </c>
      <c r="E27" s="79"/>
      <c r="F27" s="79"/>
      <c r="G27" s="92"/>
      <c r="H27" s="123"/>
      <c r="I27" s="120"/>
    </row>
    <row r="28" spans="1:9" ht="30" customHeight="1" x14ac:dyDescent="0.25">
      <c r="A28" s="193" t="s">
        <v>84</v>
      </c>
      <c r="B28" s="194"/>
      <c r="C28" s="195"/>
      <c r="D28" s="84" t="s">
        <v>85</v>
      </c>
      <c r="E28" s="79"/>
      <c r="F28" s="79"/>
      <c r="G28" s="92"/>
      <c r="H28" s="123"/>
      <c r="I28" s="120"/>
    </row>
    <row r="29" spans="1:9" ht="30" customHeight="1" x14ac:dyDescent="0.25">
      <c r="A29" s="88">
        <v>3</v>
      </c>
      <c r="B29" s="89"/>
      <c r="C29" s="90"/>
      <c r="D29" s="46" t="s">
        <v>10</v>
      </c>
      <c r="E29" s="55">
        <f>SUM(E30)</f>
        <v>84700</v>
      </c>
      <c r="F29" s="55">
        <f>SUM(F30)</f>
        <v>84700</v>
      </c>
      <c r="G29" s="93"/>
      <c r="H29" s="121"/>
      <c r="I29" s="122"/>
    </row>
    <row r="30" spans="1:9" ht="30" customHeight="1" x14ac:dyDescent="0.25">
      <c r="A30" s="88">
        <v>32</v>
      </c>
      <c r="B30" s="89"/>
      <c r="C30" s="90"/>
      <c r="D30" s="84" t="s">
        <v>86</v>
      </c>
      <c r="E30" s="92">
        <v>84700</v>
      </c>
      <c r="F30" s="79">
        <v>84700</v>
      </c>
      <c r="G30" s="92"/>
      <c r="H30" s="123"/>
      <c r="I30" s="120"/>
    </row>
    <row r="31" spans="1:9" ht="30" customHeight="1" x14ac:dyDescent="0.25">
      <c r="A31" s="88"/>
      <c r="B31" s="89"/>
      <c r="C31" s="90"/>
      <c r="D31" s="84"/>
      <c r="E31" s="79"/>
      <c r="F31" s="79"/>
      <c r="G31" s="92"/>
      <c r="H31" s="123"/>
      <c r="I31" s="120"/>
    </row>
    <row r="32" spans="1:9" ht="30" customHeight="1" x14ac:dyDescent="0.25">
      <c r="A32" s="214" t="s">
        <v>87</v>
      </c>
      <c r="B32" s="215"/>
      <c r="C32" s="216"/>
      <c r="D32" s="84" t="s">
        <v>88</v>
      </c>
      <c r="E32" s="79"/>
      <c r="F32" s="79"/>
      <c r="G32" s="92"/>
      <c r="H32" s="123"/>
      <c r="I32" s="120"/>
    </row>
    <row r="33" spans="1:9" s="107" customFormat="1" ht="30" customHeight="1" x14ac:dyDescent="0.25">
      <c r="A33" s="217" t="s">
        <v>74</v>
      </c>
      <c r="B33" s="218"/>
      <c r="C33" s="219"/>
      <c r="D33" s="105" t="s">
        <v>75</v>
      </c>
      <c r="E33" s="30"/>
      <c r="F33" s="30"/>
      <c r="G33" s="106"/>
      <c r="H33" s="124"/>
      <c r="I33" s="125"/>
    </row>
    <row r="34" spans="1:9" s="107" customFormat="1" ht="30" customHeight="1" x14ac:dyDescent="0.25">
      <c r="A34" s="108" t="s">
        <v>76</v>
      </c>
      <c r="B34" s="109"/>
      <c r="C34" s="110"/>
      <c r="D34" s="105"/>
      <c r="E34" s="78">
        <f>SUM(E35)</f>
        <v>3053</v>
      </c>
      <c r="F34" s="78">
        <f>SUM(F35)</f>
        <v>11053</v>
      </c>
      <c r="G34" s="106"/>
      <c r="H34" s="126"/>
      <c r="I34" s="125"/>
    </row>
    <row r="35" spans="1:9" s="107" customFormat="1" ht="30" customHeight="1" x14ac:dyDescent="0.25">
      <c r="A35" s="108">
        <v>3</v>
      </c>
      <c r="B35" s="109"/>
      <c r="C35" s="110"/>
      <c r="D35" s="77" t="s">
        <v>10</v>
      </c>
      <c r="E35" s="34">
        <f>SUM(E36)</f>
        <v>3053</v>
      </c>
      <c r="F35" s="34">
        <f>SUM(F36)</f>
        <v>11053</v>
      </c>
      <c r="G35" s="111"/>
      <c r="H35" s="126"/>
      <c r="I35" s="127"/>
    </row>
    <row r="36" spans="1:9" s="107" customFormat="1" ht="30" customHeight="1" x14ac:dyDescent="0.25">
      <c r="A36" s="108">
        <v>32</v>
      </c>
      <c r="B36" s="109"/>
      <c r="C36" s="110"/>
      <c r="D36" s="105" t="s">
        <v>21</v>
      </c>
      <c r="E36" s="106">
        <v>3053</v>
      </c>
      <c r="F36" s="30">
        <v>11053</v>
      </c>
      <c r="G36" s="106"/>
      <c r="H36" s="124"/>
      <c r="I36" s="125"/>
    </row>
    <row r="37" spans="1:9" s="107" customFormat="1" ht="30" customHeight="1" x14ac:dyDescent="0.25">
      <c r="A37" s="108"/>
      <c r="B37" s="109"/>
      <c r="C37" s="110"/>
      <c r="D37" s="105"/>
      <c r="E37" s="30"/>
      <c r="F37" s="30"/>
      <c r="G37" s="106"/>
      <c r="H37" s="124"/>
      <c r="I37" s="125"/>
    </row>
    <row r="38" spans="1:9" ht="30" customHeight="1" x14ac:dyDescent="0.25">
      <c r="A38" s="193" t="s">
        <v>89</v>
      </c>
      <c r="B38" s="194"/>
      <c r="C38" s="195"/>
      <c r="D38" s="46" t="s">
        <v>90</v>
      </c>
      <c r="E38" s="79"/>
      <c r="F38" s="79"/>
      <c r="G38" s="92"/>
      <c r="H38" s="123"/>
      <c r="I38" s="120"/>
    </row>
    <row r="39" spans="1:9" ht="30" customHeight="1" x14ac:dyDescent="0.25">
      <c r="A39" s="193" t="s">
        <v>76</v>
      </c>
      <c r="B39" s="194"/>
      <c r="C39" s="195"/>
      <c r="D39" s="46"/>
      <c r="E39" s="55">
        <f>SUM(E40,E43)</f>
        <v>81814</v>
      </c>
      <c r="F39" s="55">
        <f>SUM(F40,F43)</f>
        <v>83450</v>
      </c>
      <c r="G39" s="93"/>
      <c r="H39" s="121"/>
      <c r="I39" s="122"/>
    </row>
    <row r="40" spans="1:9" ht="30" customHeight="1" x14ac:dyDescent="0.25">
      <c r="A40" s="88">
        <v>3</v>
      </c>
      <c r="B40" s="89"/>
      <c r="C40" s="90"/>
      <c r="D40" s="46" t="s">
        <v>10</v>
      </c>
      <c r="E40" s="55">
        <f>SUM(E41,E42)</f>
        <v>80823</v>
      </c>
      <c r="F40" s="55">
        <f>SUM(F41,F42)</f>
        <v>83450</v>
      </c>
      <c r="G40" s="93"/>
      <c r="H40" s="121"/>
      <c r="I40" s="122"/>
    </row>
    <row r="41" spans="1:9" ht="30" customHeight="1" x14ac:dyDescent="0.25">
      <c r="A41" s="88">
        <v>32</v>
      </c>
      <c r="B41" s="89"/>
      <c r="C41" s="90"/>
      <c r="D41" s="84" t="s">
        <v>21</v>
      </c>
      <c r="E41" s="92">
        <v>80096</v>
      </c>
      <c r="F41" s="79">
        <v>82670.399999999994</v>
      </c>
      <c r="G41" s="92"/>
      <c r="H41" s="123"/>
      <c r="I41" s="120"/>
    </row>
    <row r="42" spans="1:9" ht="30" customHeight="1" x14ac:dyDescent="0.25">
      <c r="A42" s="88">
        <v>34</v>
      </c>
      <c r="B42" s="89"/>
      <c r="C42" s="90"/>
      <c r="D42" s="84" t="s">
        <v>83</v>
      </c>
      <c r="E42" s="92">
        <v>727</v>
      </c>
      <c r="F42" s="79">
        <v>779.6</v>
      </c>
      <c r="G42" s="92"/>
      <c r="H42" s="123"/>
      <c r="I42" s="120"/>
    </row>
    <row r="43" spans="1:9" ht="30" customHeight="1" x14ac:dyDescent="0.25">
      <c r="A43" s="88">
        <v>4</v>
      </c>
      <c r="B43" s="89"/>
      <c r="C43" s="90"/>
      <c r="D43" s="46" t="s">
        <v>12</v>
      </c>
      <c r="E43" s="55">
        <f>SUM(E44,E45)</f>
        <v>991</v>
      </c>
      <c r="F43" s="55">
        <f>SUM(F44,F45)</f>
        <v>0</v>
      </c>
      <c r="G43" s="93"/>
      <c r="H43" s="121"/>
      <c r="I43" s="122"/>
    </row>
    <row r="44" spans="1:9" ht="30" customHeight="1" x14ac:dyDescent="0.25">
      <c r="A44" s="88">
        <v>42</v>
      </c>
      <c r="B44" s="89"/>
      <c r="C44" s="90"/>
      <c r="D44" s="84" t="s">
        <v>29</v>
      </c>
      <c r="E44" s="92">
        <v>991</v>
      </c>
      <c r="F44" s="79">
        <v>0</v>
      </c>
      <c r="G44" s="92"/>
      <c r="H44" s="123"/>
      <c r="I44" s="120"/>
    </row>
    <row r="45" spans="1:9" ht="30" customHeight="1" x14ac:dyDescent="0.25">
      <c r="A45" s="88"/>
      <c r="B45" s="89"/>
      <c r="C45" s="90"/>
      <c r="D45" s="84"/>
      <c r="E45" s="79"/>
      <c r="F45" s="79"/>
      <c r="G45" s="91"/>
      <c r="H45" s="123"/>
      <c r="I45" s="120"/>
    </row>
    <row r="46" spans="1:9" ht="30" customHeight="1" x14ac:dyDescent="0.25">
      <c r="A46" s="205" t="s">
        <v>91</v>
      </c>
      <c r="B46" s="206"/>
      <c r="C46" s="207"/>
      <c r="D46" s="46" t="s">
        <v>92</v>
      </c>
      <c r="E46" s="79"/>
      <c r="F46" s="79"/>
      <c r="G46" s="91"/>
      <c r="H46" s="123"/>
      <c r="I46" s="120"/>
    </row>
    <row r="47" spans="1:9" ht="30" customHeight="1" x14ac:dyDescent="0.25">
      <c r="A47" s="88">
        <v>3</v>
      </c>
      <c r="B47" s="82"/>
      <c r="C47" s="80"/>
      <c r="D47" s="46" t="s">
        <v>10</v>
      </c>
      <c r="E47" s="83">
        <f>SUM(E48)</f>
        <v>2902</v>
      </c>
      <c r="F47" s="83">
        <f>SUM(F48)</f>
        <v>12634</v>
      </c>
      <c r="G47" s="93"/>
      <c r="H47" s="121"/>
      <c r="I47" s="122"/>
    </row>
    <row r="48" spans="1:9" ht="30" customHeight="1" x14ac:dyDescent="0.25">
      <c r="A48" s="88">
        <v>32</v>
      </c>
      <c r="B48" s="82"/>
      <c r="C48" s="80"/>
      <c r="D48" s="84" t="s">
        <v>21</v>
      </c>
      <c r="E48" s="92">
        <v>2902</v>
      </c>
      <c r="F48" s="79">
        <v>12634</v>
      </c>
      <c r="G48" s="92"/>
      <c r="H48" s="123"/>
      <c r="I48" s="120"/>
    </row>
    <row r="49" spans="1:9" ht="30" customHeight="1" x14ac:dyDescent="0.25">
      <c r="A49" s="88"/>
      <c r="B49" s="82"/>
      <c r="C49" s="80"/>
      <c r="D49" s="84"/>
      <c r="E49" s="79"/>
      <c r="F49" s="79"/>
      <c r="G49" s="92"/>
      <c r="H49" s="123"/>
      <c r="I49" s="120"/>
    </row>
    <row r="50" spans="1:9" ht="30" customHeight="1" x14ac:dyDescent="0.25">
      <c r="A50" s="205" t="s">
        <v>126</v>
      </c>
      <c r="B50" s="206"/>
      <c r="C50" s="207"/>
      <c r="D50" s="46" t="s">
        <v>85</v>
      </c>
      <c r="E50" s="79"/>
      <c r="F50" s="79"/>
      <c r="G50" s="92"/>
      <c r="H50" s="123"/>
      <c r="I50" s="120"/>
    </row>
    <row r="51" spans="1:9" ht="30" customHeight="1" x14ac:dyDescent="0.25">
      <c r="A51" s="88">
        <v>3</v>
      </c>
      <c r="B51" s="82"/>
      <c r="C51" s="80"/>
      <c r="D51" s="46" t="s">
        <v>10</v>
      </c>
      <c r="E51" s="83">
        <f>SUM(E52,E53,E54,E55,E56)</f>
        <v>1016817</v>
      </c>
      <c r="F51" s="55">
        <f>SUM(F52,F53,F54,F55,F56)</f>
        <v>1270197.95</v>
      </c>
      <c r="G51" s="93"/>
      <c r="H51" s="121"/>
      <c r="I51" s="122"/>
    </row>
    <row r="52" spans="1:9" ht="30" customHeight="1" x14ac:dyDescent="0.25">
      <c r="A52" s="81">
        <v>31</v>
      </c>
      <c r="B52" s="82"/>
      <c r="C52" s="80"/>
      <c r="D52" s="84" t="s">
        <v>11</v>
      </c>
      <c r="E52" s="92">
        <v>921403</v>
      </c>
      <c r="F52" s="79">
        <v>1169188</v>
      </c>
      <c r="G52" s="92"/>
      <c r="H52" s="123"/>
      <c r="I52" s="120"/>
    </row>
    <row r="53" spans="1:9" ht="30" customHeight="1" x14ac:dyDescent="0.25">
      <c r="A53" s="88">
        <v>32</v>
      </c>
      <c r="B53" s="82"/>
      <c r="C53" s="80"/>
      <c r="D53" s="84" t="s">
        <v>21</v>
      </c>
      <c r="E53" s="92">
        <v>67235</v>
      </c>
      <c r="F53" s="79">
        <v>71862</v>
      </c>
      <c r="G53" s="92"/>
      <c r="H53" s="123"/>
      <c r="I53" s="120"/>
    </row>
    <row r="54" spans="1:9" ht="30" customHeight="1" x14ac:dyDescent="0.25">
      <c r="A54" s="88">
        <v>34</v>
      </c>
      <c r="B54" s="82"/>
      <c r="C54" s="80"/>
      <c r="D54" s="84" t="s">
        <v>63</v>
      </c>
      <c r="E54" s="92">
        <v>1635</v>
      </c>
      <c r="F54" s="79">
        <v>1635</v>
      </c>
      <c r="G54" s="92"/>
      <c r="H54" s="123"/>
      <c r="I54" s="120"/>
    </row>
    <row r="55" spans="1:9" ht="30" customHeight="1" x14ac:dyDescent="0.25">
      <c r="A55" s="88">
        <v>37</v>
      </c>
      <c r="B55" s="82"/>
      <c r="C55" s="80"/>
      <c r="D55" s="84" t="s">
        <v>93</v>
      </c>
      <c r="E55" s="92">
        <v>6636</v>
      </c>
      <c r="F55" s="79">
        <v>6636</v>
      </c>
      <c r="G55" s="92"/>
      <c r="H55" s="123"/>
      <c r="I55" s="120"/>
    </row>
    <row r="56" spans="1:9" ht="30" customHeight="1" x14ac:dyDescent="0.25">
      <c r="A56" s="88">
        <v>42</v>
      </c>
      <c r="B56" s="82"/>
      <c r="C56" s="80"/>
      <c r="D56" s="84" t="s">
        <v>12</v>
      </c>
      <c r="E56" s="92">
        <v>19908</v>
      </c>
      <c r="F56" s="79">
        <v>20876.95</v>
      </c>
      <c r="G56" s="92"/>
      <c r="H56" s="123"/>
      <c r="I56" s="120"/>
    </row>
    <row r="57" spans="1:9" ht="30" customHeight="1" x14ac:dyDescent="0.25">
      <c r="A57" s="190" t="s">
        <v>96</v>
      </c>
      <c r="B57" s="191"/>
      <c r="C57" s="192"/>
      <c r="D57" s="98" t="s">
        <v>128</v>
      </c>
      <c r="E57" s="79"/>
      <c r="F57" s="55">
        <f>SUM(F58)</f>
        <v>878</v>
      </c>
      <c r="G57" s="92"/>
      <c r="H57" s="121"/>
      <c r="I57" s="120"/>
    </row>
    <row r="58" spans="1:9" ht="30" customHeight="1" x14ac:dyDescent="0.25">
      <c r="A58" s="104">
        <v>31</v>
      </c>
      <c r="B58" s="94"/>
      <c r="C58" s="84"/>
      <c r="D58" s="84" t="s">
        <v>127</v>
      </c>
      <c r="E58" s="79"/>
      <c r="F58" s="79">
        <v>878</v>
      </c>
      <c r="G58" s="92"/>
      <c r="H58" s="123"/>
      <c r="I58" s="120"/>
    </row>
    <row r="59" spans="1:9" ht="30" customHeight="1" x14ac:dyDescent="0.25">
      <c r="A59" s="198" t="s">
        <v>94</v>
      </c>
      <c r="B59" s="199"/>
      <c r="C59" s="200"/>
      <c r="D59" s="46" t="s">
        <v>95</v>
      </c>
      <c r="E59" s="79"/>
      <c r="F59" s="79"/>
      <c r="G59" s="92"/>
      <c r="H59" s="123"/>
      <c r="I59" s="120"/>
    </row>
    <row r="60" spans="1:9" ht="30" customHeight="1" x14ac:dyDescent="0.25">
      <c r="A60" s="85">
        <v>31.32</v>
      </c>
      <c r="B60" s="86"/>
      <c r="C60" s="87"/>
      <c r="D60" s="46"/>
      <c r="E60" s="55"/>
      <c r="F60" s="55"/>
      <c r="G60" s="92"/>
      <c r="H60" s="123"/>
      <c r="I60" s="120"/>
    </row>
    <row r="61" spans="1:9" ht="30" customHeight="1" x14ac:dyDescent="0.25">
      <c r="A61" s="193" t="s">
        <v>74</v>
      </c>
      <c r="B61" s="194"/>
      <c r="C61" s="195"/>
      <c r="D61" s="46" t="s">
        <v>75</v>
      </c>
      <c r="E61" s="55">
        <f>SUM(E62,E63)</f>
        <v>19272</v>
      </c>
      <c r="F61" s="55">
        <f>SUM(F62,F63)</f>
        <v>19272</v>
      </c>
      <c r="G61" s="93"/>
      <c r="H61" s="121"/>
      <c r="I61" s="122"/>
    </row>
    <row r="62" spans="1:9" ht="30" customHeight="1" x14ac:dyDescent="0.25">
      <c r="A62" s="88">
        <v>31</v>
      </c>
      <c r="B62" s="94"/>
      <c r="C62" s="80"/>
      <c r="D62" s="84" t="s">
        <v>11</v>
      </c>
      <c r="E62" s="92">
        <v>16945</v>
      </c>
      <c r="F62" s="79">
        <v>17945</v>
      </c>
      <c r="G62" s="92"/>
      <c r="H62" s="123"/>
      <c r="I62" s="120"/>
    </row>
    <row r="63" spans="1:9" ht="30" customHeight="1" x14ac:dyDescent="0.25">
      <c r="A63" s="88">
        <v>32</v>
      </c>
      <c r="B63" s="82"/>
      <c r="C63" s="80"/>
      <c r="D63" s="84" t="s">
        <v>21</v>
      </c>
      <c r="E63" s="92">
        <v>2327</v>
      </c>
      <c r="F63" s="79">
        <v>1327</v>
      </c>
      <c r="G63" s="92"/>
      <c r="H63" s="123"/>
      <c r="I63" s="120"/>
    </row>
    <row r="64" spans="1:9" ht="30" customHeight="1" x14ac:dyDescent="0.25">
      <c r="A64" s="88"/>
      <c r="B64" s="82"/>
      <c r="C64" s="80"/>
      <c r="D64" s="84"/>
      <c r="E64" s="79"/>
      <c r="F64" s="79"/>
      <c r="G64" s="92"/>
      <c r="H64" s="123"/>
      <c r="I64" s="120"/>
    </row>
    <row r="65" spans="1:9" ht="30" customHeight="1" x14ac:dyDescent="0.25">
      <c r="A65" s="193" t="s">
        <v>96</v>
      </c>
      <c r="B65" s="194"/>
      <c r="C65" s="195"/>
      <c r="D65" s="46" t="s">
        <v>97</v>
      </c>
      <c r="E65" s="55">
        <f>SUM(E66,E67)</f>
        <v>6975</v>
      </c>
      <c r="F65" s="55">
        <f>SUM(F66,F67)</f>
        <v>6097</v>
      </c>
      <c r="G65" s="93"/>
      <c r="H65" s="121"/>
      <c r="I65" s="122"/>
    </row>
    <row r="66" spans="1:9" ht="30" customHeight="1" x14ac:dyDescent="0.25">
      <c r="A66" s="88">
        <v>31</v>
      </c>
      <c r="B66" s="82"/>
      <c r="C66" s="80"/>
      <c r="D66" s="84" t="s">
        <v>11</v>
      </c>
      <c r="E66" s="92">
        <v>6510</v>
      </c>
      <c r="F66" s="79">
        <v>5632</v>
      </c>
      <c r="G66" s="92"/>
      <c r="H66" s="123"/>
      <c r="I66" s="120"/>
    </row>
    <row r="67" spans="1:9" ht="30" customHeight="1" x14ac:dyDescent="0.25">
      <c r="A67" s="88">
        <v>32</v>
      </c>
      <c r="B67" s="82"/>
      <c r="C67" s="80"/>
      <c r="D67" s="84" t="s">
        <v>21</v>
      </c>
      <c r="E67" s="92">
        <v>465</v>
      </c>
      <c r="F67" s="79">
        <v>465</v>
      </c>
      <c r="G67" s="92"/>
      <c r="H67" s="123"/>
      <c r="I67" s="120"/>
    </row>
    <row r="68" spans="1:9" ht="30" customHeight="1" x14ac:dyDescent="0.25">
      <c r="A68" s="88"/>
      <c r="B68" s="82"/>
      <c r="C68" s="80"/>
      <c r="D68" s="84"/>
      <c r="E68" s="79"/>
      <c r="F68" s="79"/>
      <c r="G68" s="92"/>
      <c r="H68" s="123"/>
      <c r="I68" s="120"/>
    </row>
    <row r="69" spans="1:9" ht="30" customHeight="1" x14ac:dyDescent="0.25">
      <c r="A69" s="198" t="s">
        <v>98</v>
      </c>
      <c r="B69" s="194"/>
      <c r="C69" s="195"/>
      <c r="D69" s="46" t="s">
        <v>99</v>
      </c>
      <c r="E69" s="55">
        <f>SUM(E70,E72)</f>
        <v>40062</v>
      </c>
      <c r="F69" s="55">
        <f>SUM(F70,F72)</f>
        <v>61632</v>
      </c>
      <c r="G69" s="93"/>
      <c r="H69" s="121"/>
      <c r="I69" s="120"/>
    </row>
    <row r="70" spans="1:9" ht="30" customHeight="1" x14ac:dyDescent="0.25">
      <c r="A70" s="198" t="s">
        <v>119</v>
      </c>
      <c r="B70" s="199"/>
      <c r="C70" s="200"/>
      <c r="D70" s="46" t="s">
        <v>75</v>
      </c>
      <c r="E70" s="79"/>
      <c r="F70" s="55">
        <f>SUM(F71)</f>
        <v>9233</v>
      </c>
      <c r="G70" s="93"/>
      <c r="H70" s="121"/>
      <c r="I70" s="120"/>
    </row>
    <row r="71" spans="1:9" ht="30" customHeight="1" x14ac:dyDescent="0.25">
      <c r="A71" s="88">
        <v>42</v>
      </c>
      <c r="B71" s="89"/>
      <c r="C71" s="90"/>
      <c r="D71" s="84" t="s">
        <v>12</v>
      </c>
      <c r="E71" s="79"/>
      <c r="F71" s="79">
        <v>9233</v>
      </c>
      <c r="G71" s="92"/>
      <c r="H71" s="123"/>
      <c r="I71" s="120"/>
    </row>
    <row r="72" spans="1:9" ht="30" customHeight="1" x14ac:dyDescent="0.25">
      <c r="A72" s="198" t="s">
        <v>89</v>
      </c>
      <c r="B72" s="199"/>
      <c r="C72" s="200"/>
      <c r="D72" s="46" t="s">
        <v>90</v>
      </c>
      <c r="E72" s="55">
        <f>SUM(E73,E74)</f>
        <v>40062</v>
      </c>
      <c r="F72" s="55">
        <f>SUM(F73,F74)</f>
        <v>52399</v>
      </c>
      <c r="G72" s="93"/>
      <c r="H72" s="121"/>
      <c r="I72" s="122"/>
    </row>
    <row r="73" spans="1:9" ht="30" customHeight="1" x14ac:dyDescent="0.25">
      <c r="A73" s="88">
        <v>32</v>
      </c>
      <c r="B73" s="82"/>
      <c r="C73" s="80"/>
      <c r="D73" s="84" t="s">
        <v>100</v>
      </c>
      <c r="E73" s="92">
        <v>29982</v>
      </c>
      <c r="F73" s="79">
        <v>27945</v>
      </c>
      <c r="G73" s="92"/>
      <c r="H73" s="123"/>
      <c r="I73" s="120"/>
    </row>
    <row r="74" spans="1:9" ht="30" customHeight="1" x14ac:dyDescent="0.25">
      <c r="A74" s="88">
        <v>42</v>
      </c>
      <c r="B74" s="82"/>
      <c r="C74" s="80"/>
      <c r="D74" s="84" t="s">
        <v>101</v>
      </c>
      <c r="E74" s="92">
        <v>10080</v>
      </c>
      <c r="F74" s="95">
        <v>24454</v>
      </c>
      <c r="G74" s="92"/>
      <c r="H74" s="123"/>
      <c r="I74" s="120"/>
    </row>
    <row r="75" spans="1:9" ht="30" customHeight="1" x14ac:dyDescent="0.25">
      <c r="A75" s="201" t="s">
        <v>102</v>
      </c>
      <c r="B75" s="194"/>
      <c r="C75" s="195"/>
      <c r="D75" s="46" t="s">
        <v>103</v>
      </c>
      <c r="E75" s="79"/>
      <c r="F75" s="95"/>
      <c r="G75" s="92"/>
      <c r="H75" s="123"/>
      <c r="I75" s="120"/>
    </row>
    <row r="76" spans="1:9" ht="30" customHeight="1" x14ac:dyDescent="0.25">
      <c r="A76" s="201" t="s">
        <v>104</v>
      </c>
      <c r="B76" s="194"/>
      <c r="C76" s="195"/>
      <c r="D76" s="46" t="s">
        <v>105</v>
      </c>
      <c r="E76" s="55"/>
      <c r="F76" s="96"/>
      <c r="G76" s="92"/>
      <c r="H76" s="123"/>
      <c r="I76" s="120"/>
    </row>
    <row r="77" spans="1:9" ht="30" customHeight="1" x14ac:dyDescent="0.25">
      <c r="A77" s="88">
        <v>45</v>
      </c>
      <c r="B77" s="82"/>
      <c r="C77" s="80"/>
      <c r="D77" s="97" t="s">
        <v>65</v>
      </c>
      <c r="E77" s="79"/>
      <c r="F77" s="95"/>
      <c r="G77" s="92"/>
      <c r="H77" s="123"/>
      <c r="I77" s="120"/>
    </row>
    <row r="78" spans="1:9" ht="30" customHeight="1" x14ac:dyDescent="0.25">
      <c r="A78" s="88"/>
      <c r="B78" s="82"/>
      <c r="C78" s="80"/>
      <c r="D78" s="97"/>
      <c r="E78" s="79"/>
      <c r="F78" s="95"/>
      <c r="G78" s="92"/>
      <c r="H78" s="123"/>
      <c r="I78" s="120"/>
    </row>
    <row r="79" spans="1:9" ht="30" customHeight="1" x14ac:dyDescent="0.25">
      <c r="A79" s="193" t="s">
        <v>115</v>
      </c>
      <c r="B79" s="194"/>
      <c r="C79" s="195"/>
      <c r="D79" s="98" t="s">
        <v>106</v>
      </c>
      <c r="E79" s="55">
        <f>SUM(E80)</f>
        <v>5309</v>
      </c>
      <c r="F79" s="96">
        <f>SUM(F80,F81)</f>
        <v>0</v>
      </c>
      <c r="G79" s="99"/>
      <c r="H79" s="128"/>
      <c r="I79" s="122"/>
    </row>
    <row r="80" spans="1:9" ht="30" customHeight="1" x14ac:dyDescent="0.25">
      <c r="A80" s="88">
        <v>45</v>
      </c>
      <c r="B80" s="82"/>
      <c r="C80" s="80"/>
      <c r="D80" s="97" t="s">
        <v>65</v>
      </c>
      <c r="E80" s="100">
        <v>5309</v>
      </c>
      <c r="F80" s="95">
        <v>0</v>
      </c>
      <c r="G80" s="112"/>
      <c r="H80" s="123"/>
      <c r="I80" s="120"/>
    </row>
    <row r="81" spans="1:9" ht="30" customHeight="1" x14ac:dyDescent="0.25">
      <c r="A81" s="88"/>
      <c r="B81" s="82"/>
      <c r="C81" s="80"/>
      <c r="D81" s="84"/>
      <c r="E81" s="79"/>
      <c r="F81" s="95"/>
      <c r="G81" s="101"/>
      <c r="H81" s="123"/>
      <c r="I81" s="120"/>
    </row>
    <row r="82" spans="1:9" ht="30" customHeight="1" x14ac:dyDescent="0.25">
      <c r="A82" s="196" t="s">
        <v>107</v>
      </c>
      <c r="B82" s="196"/>
      <c r="C82" s="197"/>
      <c r="D82" s="84" t="s">
        <v>116</v>
      </c>
      <c r="E82" s="79"/>
      <c r="F82" s="95"/>
      <c r="G82" s="101"/>
      <c r="H82" s="123"/>
      <c r="I82" s="120"/>
    </row>
    <row r="83" spans="1:9" ht="30" customHeight="1" x14ac:dyDescent="0.25">
      <c r="A83" s="198" t="s">
        <v>108</v>
      </c>
      <c r="B83" s="199"/>
      <c r="C83" s="200"/>
      <c r="D83" s="46" t="s">
        <v>109</v>
      </c>
      <c r="E83" s="55">
        <f>SUM(E84,E85)</f>
        <v>61931</v>
      </c>
      <c r="F83" s="96">
        <f>SUM(F84,F85)</f>
        <v>61931</v>
      </c>
      <c r="G83" s="99"/>
      <c r="H83" s="128"/>
      <c r="I83" s="122"/>
    </row>
    <row r="84" spans="1:9" ht="30" customHeight="1" x14ac:dyDescent="0.25">
      <c r="A84" s="88">
        <v>31</v>
      </c>
      <c r="B84" s="82"/>
      <c r="C84" s="80"/>
      <c r="D84" s="84" t="s">
        <v>11</v>
      </c>
      <c r="E84" s="100">
        <v>53925</v>
      </c>
      <c r="F84" s="95">
        <v>53925</v>
      </c>
      <c r="G84" s="101"/>
      <c r="H84" s="123"/>
      <c r="I84" s="120"/>
    </row>
    <row r="85" spans="1:9" ht="30" customHeight="1" x14ac:dyDescent="0.25">
      <c r="A85" s="88">
        <v>32</v>
      </c>
      <c r="B85" s="82"/>
      <c r="C85" s="80"/>
      <c r="D85" s="84" t="s">
        <v>21</v>
      </c>
      <c r="E85" s="134">
        <v>8006</v>
      </c>
      <c r="F85" s="95">
        <v>8006</v>
      </c>
      <c r="G85" s="134"/>
      <c r="H85" s="123"/>
      <c r="I85" s="120"/>
    </row>
    <row r="86" spans="1:9" ht="30" customHeight="1" x14ac:dyDescent="0.25">
      <c r="A86" s="81"/>
      <c r="B86" s="82"/>
      <c r="C86" s="80"/>
      <c r="D86" s="84"/>
      <c r="E86" s="79"/>
      <c r="F86" s="95"/>
      <c r="G86" s="101"/>
      <c r="H86" s="129"/>
      <c r="I86" s="130"/>
    </row>
    <row r="87" spans="1:9" ht="30" customHeight="1" x14ac:dyDescent="0.25">
      <c r="A87" s="16"/>
      <c r="B87" s="16"/>
      <c r="C87" s="16"/>
      <c r="D87" s="16"/>
      <c r="E87" s="17"/>
      <c r="F87" s="17"/>
      <c r="G87" s="19"/>
      <c r="H87" s="17"/>
      <c r="I87" s="17"/>
    </row>
    <row r="88" spans="1:9" ht="20.100000000000001" customHeight="1" x14ac:dyDescent="0.25">
      <c r="A88" s="16"/>
      <c r="B88" s="16"/>
      <c r="C88" s="16"/>
      <c r="D88" s="19" t="s">
        <v>120</v>
      </c>
      <c r="E88" s="17"/>
      <c r="F88" s="19" t="s">
        <v>121</v>
      </c>
      <c r="G88" s="19"/>
      <c r="H88" s="17"/>
      <c r="I88" s="17"/>
    </row>
    <row r="89" spans="1:9" ht="20.100000000000001" customHeight="1" x14ac:dyDescent="0.25">
      <c r="A89" s="16"/>
      <c r="B89" s="16"/>
      <c r="C89" s="16"/>
      <c r="D89" s="19" t="s">
        <v>124</v>
      </c>
      <c r="E89" s="17"/>
      <c r="F89" s="188" t="s">
        <v>122</v>
      </c>
      <c r="G89" s="188"/>
      <c r="H89" s="17"/>
      <c r="I89" s="17"/>
    </row>
    <row r="90" spans="1:9" ht="20.100000000000001" customHeight="1" x14ac:dyDescent="0.25">
      <c r="A90" s="16"/>
      <c r="B90" s="16"/>
      <c r="C90" s="16"/>
      <c r="D90" s="16"/>
      <c r="E90" s="17"/>
      <c r="F90" s="188" t="s">
        <v>123</v>
      </c>
      <c r="G90" s="188"/>
      <c r="H90" s="17"/>
      <c r="I90" s="17"/>
    </row>
    <row r="91" spans="1:9" ht="20.100000000000001" customHeight="1" x14ac:dyDescent="0.25">
      <c r="D91" s="19"/>
      <c r="E91" s="19"/>
      <c r="F91" s="19" t="s">
        <v>125</v>
      </c>
      <c r="G91" s="19"/>
      <c r="I91" s="18"/>
    </row>
    <row r="92" spans="1:9" ht="15.75" x14ac:dyDescent="0.25">
      <c r="D92" s="19"/>
      <c r="E92" s="19"/>
      <c r="F92" s="188"/>
      <c r="G92" s="188"/>
    </row>
    <row r="93" spans="1:9" ht="15.75" x14ac:dyDescent="0.25">
      <c r="D93" s="19"/>
      <c r="E93" s="19"/>
      <c r="F93" s="188"/>
      <c r="G93" s="188"/>
    </row>
    <row r="94" spans="1:9" ht="15.75" x14ac:dyDescent="0.25">
      <c r="D94" s="19"/>
      <c r="E94" s="19"/>
      <c r="F94" s="19"/>
      <c r="G94" s="19"/>
    </row>
    <row r="95" spans="1:9" ht="15.75" x14ac:dyDescent="0.25">
      <c r="D95" s="19"/>
      <c r="E95" s="19"/>
      <c r="F95" s="19"/>
      <c r="G95" s="19"/>
    </row>
    <row r="96" spans="1:9" ht="15.75" x14ac:dyDescent="0.25">
      <c r="D96" s="19"/>
      <c r="E96" s="19"/>
      <c r="F96" s="19"/>
      <c r="G96" s="19"/>
    </row>
  </sheetData>
  <mergeCells count="36">
    <mergeCell ref="F92:G92"/>
    <mergeCell ref="F93:G93"/>
    <mergeCell ref="F89:G89"/>
    <mergeCell ref="F90:G90"/>
    <mergeCell ref="A6:C6"/>
    <mergeCell ref="A7:C7"/>
    <mergeCell ref="A21:C21"/>
    <mergeCell ref="A28:C28"/>
    <mergeCell ref="A32:C32"/>
    <mergeCell ref="A33:C33"/>
    <mergeCell ref="A38:C38"/>
    <mergeCell ref="A39:C39"/>
    <mergeCell ref="A46:C46"/>
    <mergeCell ref="A50:C50"/>
    <mergeCell ref="A59:C59"/>
    <mergeCell ref="A61:C61"/>
    <mergeCell ref="A1:I1"/>
    <mergeCell ref="A3:I3"/>
    <mergeCell ref="A5:C5"/>
    <mergeCell ref="D2:G2"/>
    <mergeCell ref="A18:C18"/>
    <mergeCell ref="A14:C14"/>
    <mergeCell ref="A15:C15"/>
    <mergeCell ref="A8:C8"/>
    <mergeCell ref="A11:C11"/>
    <mergeCell ref="A10:C10"/>
    <mergeCell ref="A57:C57"/>
    <mergeCell ref="A79:C79"/>
    <mergeCell ref="A82:C82"/>
    <mergeCell ref="A83:C83"/>
    <mergeCell ref="A65:C65"/>
    <mergeCell ref="A69:C69"/>
    <mergeCell ref="A72:C72"/>
    <mergeCell ref="A75:C75"/>
    <mergeCell ref="A76:C76"/>
    <mergeCell ref="A70:C70"/>
  </mergeCells>
  <pageMargins left="0.7" right="0.7" top="0.75" bottom="0.75" header="0.3" footer="0.3"/>
  <pageSetup paperSize="9" scale="7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7</vt:i4>
      </vt:variant>
    </vt:vector>
  </HeadingPairs>
  <TitlesOfParts>
    <vt:vector size="7" baseType="lpstr">
      <vt:lpstr>SAŽETAK</vt:lpstr>
      <vt:lpstr> Račun prihoda i rashoda</vt:lpstr>
      <vt:lpstr>Prihodi i rashodi po izvorima</vt:lpstr>
      <vt:lpstr>Rashodi prema funkcijskoj kl</vt:lpstr>
      <vt:lpstr>Račun financiranja</vt:lpstr>
      <vt:lpstr>Račun financiranja po izvorima</vt:lpstr>
      <vt:lpstr>POSEBNI DIO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Vesna Juras</cp:lastModifiedBy>
  <cp:lastPrinted>2024-06-19T07:48:05Z</cp:lastPrinted>
  <dcterms:created xsi:type="dcterms:W3CDTF">2022-08-12T12:51:27Z</dcterms:created>
  <dcterms:modified xsi:type="dcterms:W3CDTF">2024-12-30T07:48:58Z</dcterms:modified>
</cp:coreProperties>
</file>